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35" activeTab="0"/>
  </bookViews>
  <sheets>
    <sheet name="PL1" sheetId="1" r:id="rId1"/>
    <sheet name="PL2" sheetId="2" r:id="rId2"/>
    <sheet name="PL3" sheetId="3" r:id="rId3"/>
    <sheet name="PL4" sheetId="4" r:id="rId4"/>
    <sheet name="PL5" sheetId="5" r:id="rId5"/>
    <sheet name="PL6" sheetId="6" r:id="rId6"/>
    <sheet name="giá trị" sheetId="7" state="hidden" r:id="rId7"/>
  </sheets>
  <definedNames>
    <definedName name="_xlnm.Print_Area" localSheetId="1">'PL2'!$A$1:$K$23</definedName>
    <definedName name="_xlnm.Print_Area" localSheetId="4">'PL5'!$A$1:$N$22</definedName>
    <definedName name="_xlnm.Print_Area" localSheetId="5">'PL6'!$A$1:$N$293</definedName>
    <definedName name="_xlnm.Print_Titles" localSheetId="2">'PL3'!$5:$7</definedName>
    <definedName name="_xlnm.Print_Titles" localSheetId="5">'PL6'!$5:$6</definedName>
  </definedNames>
  <calcPr fullCalcOnLoad="1"/>
</workbook>
</file>

<file path=xl/sharedStrings.xml><?xml version="1.0" encoding="utf-8"?>
<sst xmlns="http://schemas.openxmlformats.org/spreadsheetml/2006/main" count="1057" uniqueCount="241">
  <si>
    <t>Tài sản</t>
  </si>
  <si>
    <t>Mã đơn vị</t>
  </si>
  <si>
    <t>Số đầu kỳ</t>
  </si>
  <si>
    <t>Số tăng trong kỳ</t>
  </si>
  <si>
    <t>Số giảm trong kỳ</t>
  </si>
  <si>
    <t>Số cuối kỳ</t>
  </si>
  <si>
    <t>Số lượng</t>
  </si>
  <si>
    <t>Diện tích</t>
  </si>
  <si>
    <t>Nguyên giá</t>
  </si>
  <si>
    <t>T34001</t>
  </si>
  <si>
    <t xml:space="preserve">  Đất</t>
  </si>
  <si>
    <t>1</t>
  </si>
  <si>
    <t xml:space="preserve">  Nhà</t>
  </si>
  <si>
    <t>2</t>
  </si>
  <si>
    <t>Ô tô</t>
  </si>
  <si>
    <t>3</t>
  </si>
  <si>
    <t>T34002</t>
  </si>
  <si>
    <t>T34003</t>
  </si>
  <si>
    <t>Tài sản khác trên 500 triệu đồng</t>
  </si>
  <si>
    <t>4</t>
  </si>
  <si>
    <t>4. Sở Thông tin và Truyền Thông</t>
  </si>
  <si>
    <t>T34004</t>
  </si>
  <si>
    <t>T34005</t>
  </si>
  <si>
    <t>T34006</t>
  </si>
  <si>
    <t>7. Sở Tư pháp</t>
  </si>
  <si>
    <t>T34007</t>
  </si>
  <si>
    <t>8. Sở Ngoại vụ</t>
  </si>
  <si>
    <t>T34008</t>
  </si>
  <si>
    <t>9. Sở Công thương</t>
  </si>
  <si>
    <t>T34009</t>
  </si>
  <si>
    <t>10. Sở Khoa học và Công nghệ</t>
  </si>
  <si>
    <t>T34010</t>
  </si>
  <si>
    <t>T34011</t>
  </si>
  <si>
    <t>12. Sở Xây dựng</t>
  </si>
  <si>
    <t>T34012</t>
  </si>
  <si>
    <t>T34013</t>
  </si>
  <si>
    <t>14. Sở Giao thông vận tải</t>
  </si>
  <si>
    <t>T34014</t>
  </si>
  <si>
    <t>T34015</t>
  </si>
  <si>
    <t>16. Sở Y tế</t>
  </si>
  <si>
    <t>T34016</t>
  </si>
  <si>
    <t>T34017</t>
  </si>
  <si>
    <t>T34018</t>
  </si>
  <si>
    <t>T34019</t>
  </si>
  <si>
    <t>T34023</t>
  </si>
  <si>
    <t>T34024</t>
  </si>
  <si>
    <t>T34025</t>
  </si>
  <si>
    <t>T34026</t>
  </si>
  <si>
    <t>T34027</t>
  </si>
  <si>
    <t>T34028</t>
  </si>
  <si>
    <t>T34029</t>
  </si>
  <si>
    <t>T34030</t>
  </si>
  <si>
    <t>T34031</t>
  </si>
  <si>
    <t>T34032</t>
  </si>
  <si>
    <t>T34035</t>
  </si>
  <si>
    <t>T34036</t>
  </si>
  <si>
    <t>T34037</t>
  </si>
  <si>
    <t>T34038</t>
  </si>
  <si>
    <t>T34039</t>
  </si>
  <si>
    <t>T34040</t>
  </si>
  <si>
    <t>T34041</t>
  </si>
  <si>
    <t>T34042</t>
  </si>
  <si>
    <t>T34043</t>
  </si>
  <si>
    <t>T34044</t>
  </si>
  <si>
    <t>T34045</t>
  </si>
  <si>
    <t>T34046</t>
  </si>
  <si>
    <t>T34047</t>
  </si>
  <si>
    <t>T34048</t>
  </si>
  <si>
    <t>T34049</t>
  </si>
  <si>
    <t>T34050</t>
  </si>
  <si>
    <t>T34051</t>
  </si>
  <si>
    <t>T34052</t>
  </si>
  <si>
    <t>T34053</t>
  </si>
  <si>
    <t>T34054</t>
  </si>
  <si>
    <t>T34056</t>
  </si>
  <si>
    <t>T34057</t>
  </si>
  <si>
    <t>T34058</t>
  </si>
  <si>
    <t>T34059</t>
  </si>
  <si>
    <t>T34060</t>
  </si>
  <si>
    <t>T34061</t>
  </si>
  <si>
    <t>T34062</t>
  </si>
  <si>
    <t>T34064</t>
  </si>
  <si>
    <t>T34066</t>
  </si>
  <si>
    <t>T34073</t>
  </si>
  <si>
    <t>T34083</t>
  </si>
  <si>
    <t>T34084</t>
  </si>
  <si>
    <t>T34085</t>
  </si>
  <si>
    <t>T34087</t>
  </si>
  <si>
    <t>T34088</t>
  </si>
  <si>
    <t>T34034</t>
  </si>
  <si>
    <t>T34063</t>
  </si>
  <si>
    <t>T34065</t>
  </si>
  <si>
    <t>T34067</t>
  </si>
  <si>
    <t>T34068</t>
  </si>
  <si>
    <t>T34070</t>
  </si>
  <si>
    <t>T34089</t>
  </si>
  <si>
    <t>Tổng cộng</t>
  </si>
  <si>
    <t>đất</t>
  </si>
  <si>
    <t>nhà</t>
  </si>
  <si>
    <t>ô tô</t>
  </si>
  <si>
    <t>khác</t>
  </si>
  <si>
    <t>đát</t>
  </si>
  <si>
    <t>nahf</t>
  </si>
  <si>
    <t xml:space="preserve">Mã số </t>
  </si>
  <si>
    <t xml:space="preserve">  Ô tô</t>
  </si>
  <si>
    <t xml:space="preserve">  Tài sản khác trên 500 triệu đồng</t>
  </si>
  <si>
    <t>Nguồn: CSDL về TSNN</t>
  </si>
  <si>
    <t>Hiện trạng sử dụng</t>
  </si>
  <si>
    <t>Hoạt động sự nghiệp</t>
  </si>
  <si>
    <t>Xe ô tô</t>
  </si>
  <si>
    <t>Tài sản cố định khác trên 500 triệu đồng</t>
  </si>
  <si>
    <t>1. Cơ quan nhà nước</t>
  </si>
  <si>
    <t>2. Đơn vị sự nghiệp</t>
  </si>
  <si>
    <t>3. Tổ chức</t>
  </si>
  <si>
    <t>CL</t>
  </si>
  <si>
    <t>8Bp3</t>
  </si>
  <si>
    <t>Giá trị còn lại</t>
  </si>
  <si>
    <t>Trong đó</t>
  </si>
  <si>
    <t>Ngân sách</t>
  </si>
  <si>
    <t>Nguồn khác</t>
  </si>
  <si>
    <t>Đất</t>
  </si>
  <si>
    <t>Nhà</t>
  </si>
  <si>
    <t>Trang 1/1</t>
  </si>
  <si>
    <t>Khối tỉnh</t>
  </si>
  <si>
    <t>UBND huyện, TP</t>
  </si>
  <si>
    <t>20. Thanh tra tỉnh</t>
  </si>
  <si>
    <t>29. Hội Nông dân tỉnh</t>
  </si>
  <si>
    <t>Phụ lục 1</t>
  </si>
  <si>
    <t>TỔNG HỢP HIỆN TRẠNG SỬ DỤNG TÀI SẢN CÔNG</t>
  </si>
  <si>
    <t>STT</t>
  </si>
  <si>
    <t>Phụ lục 2</t>
  </si>
  <si>
    <t>BÁO CÁO TỔNG HỢP HIỆN TRẠNG SỬ DỤNG TÀI SẢN CÔNG</t>
  </si>
  <si>
    <t>Cơ quan nhà nước</t>
  </si>
  <si>
    <t>Đơn vị sự nghiệp</t>
  </si>
  <si>
    <t>Tổ chức</t>
  </si>
  <si>
    <t>Phụ lục 3</t>
  </si>
  <si>
    <t xml:space="preserve">1. Văn phòng Đoàn ĐBQH và Hội đồng nhân dân tỉnh </t>
  </si>
  <si>
    <t>11. Sở Tài chính</t>
  </si>
  <si>
    <t xml:space="preserve">15. Sở Giáo dục và Đào tạo </t>
  </si>
  <si>
    <t>17. Sở Lao động, Thương binh và Xã hội</t>
  </si>
  <si>
    <t xml:space="preserve">27. Hội chữ thập đỏ tỉnh </t>
  </si>
  <si>
    <t>18. Sở Văn hoá, Thể thao và Du lịch</t>
  </si>
  <si>
    <t xml:space="preserve">21. Trường Chính trị tỉnh </t>
  </si>
  <si>
    <t>22. Ban bảo vệ Sức khoẻ cán bộ tỉnh</t>
  </si>
  <si>
    <t xml:space="preserve">25. Hội Cựu chiến binh tỉnh </t>
  </si>
  <si>
    <t xml:space="preserve">26. Hội Liên hiệp Phụ nữ tỉnh </t>
  </si>
  <si>
    <t>28. Liên minh Hợp tác xã tỉnh</t>
  </si>
  <si>
    <t xml:space="preserve">31. Ban Chỉ đạo phân giới, cắm mốc tỉnh </t>
  </si>
  <si>
    <t xml:space="preserve">32. Tỉnh đoàn </t>
  </si>
  <si>
    <t xml:space="preserve">6. Sở Kế hoạch và Đầu tư </t>
  </si>
  <si>
    <t>A. KHỐI TỈNH</t>
  </si>
  <si>
    <t>33. BQL Rừng Phòng hộ Thạch Nham</t>
  </si>
  <si>
    <t>35. BQL Rừng phòng hộ Đăk Long</t>
  </si>
  <si>
    <t>38. BQL Rừng phòng hộ Đăk Hà</t>
  </si>
  <si>
    <t>39. BQL Khu bảo tồn Thiên nhiên Ngọc Linh</t>
  </si>
  <si>
    <t>40. BQL Rừng Phòng hộ Đăk Nhoong</t>
  </si>
  <si>
    <t>41. BQL Vườn quốc gia Chư Mom Ray</t>
  </si>
  <si>
    <t>43. BQL Dự án 5 triệu ha Rừng huyện Đắk Tô</t>
  </si>
  <si>
    <t>44. BQL DA 5 Triệu ha rừng huyện Kon Rẫy</t>
  </si>
  <si>
    <t>45. Văn phòng Tỉnh uỷ</t>
  </si>
  <si>
    <t>48. Báo Kon Tum</t>
  </si>
  <si>
    <t>51. Công ty Đầu tư Phát triển Hạ tầng Khu Kinh tế</t>
  </si>
  <si>
    <t>57. Ban tuyên giáo Tỉnh uỷ</t>
  </si>
  <si>
    <t>59. Hội Nhà báo</t>
  </si>
  <si>
    <t>61. Ban An toàn giao thông</t>
  </si>
  <si>
    <t>62. Trường Cao đẳng Cộng đồng</t>
  </si>
  <si>
    <t>B. KHỐI HUYỆN, THÀNH PHỐ</t>
  </si>
  <si>
    <t>1. Ủy ban nhân dân thành phố Kon Tum</t>
  </si>
  <si>
    <t>2. Ủy ban nhân dân huyện Đăk Glei</t>
  </si>
  <si>
    <t>3. Ủy ban nhân dân huyện Ngọc Hồi</t>
  </si>
  <si>
    <t>4. Ủy ban nhân dân huyện Đăk Tô</t>
  </si>
  <si>
    <t>5. Ủy ban nhân dân huyện Đăk Hà</t>
  </si>
  <si>
    <t>6. Ủy ban Nhân dân huyện Sa thầy</t>
  </si>
  <si>
    <t>7. Ủy ban nhân dân huyện Kon Rẫy</t>
  </si>
  <si>
    <t>8. Ủy ban nhân dân huyện Kon Plông</t>
  </si>
  <si>
    <t>9. Ủy ban nhân dân huyện Ia H'Drai</t>
  </si>
  <si>
    <t>10. Ủy ban nhân dân huyện Tu Mơ Rông</t>
  </si>
  <si>
    <t>1. Văn phòng Đoàn ĐBQH và Hội đồng nhân dân tỉnh</t>
  </si>
  <si>
    <t>2. Văn phòng Ủy ban nhân dân tỉnh</t>
  </si>
  <si>
    <t>3. Đài Phát thanh và Truyền hình tỉnh</t>
  </si>
  <si>
    <t>5. Sở Nông nghiệp và Phát triển nông thôn</t>
  </si>
  <si>
    <t>13. Sở Nội vụ</t>
  </si>
  <si>
    <t>15. Sở Giáo dục và Đào tạo</t>
  </si>
  <si>
    <t>17. Sở Lao động - Thương binh và Xã hội</t>
  </si>
  <si>
    <t>19. Sở Tài nguyên và Môi trường</t>
  </si>
  <si>
    <t>23. Ban Dân tộc tỉnh</t>
  </si>
  <si>
    <t>24. Uỷ ban Mặt trận Tổ quốc Việt nam tỉnh</t>
  </si>
  <si>
    <t>26. Hội Liên hiệp Phụ nữ tỉnh</t>
  </si>
  <si>
    <t>34. BQL Rừng phòng hộ Đăk Ang</t>
  </si>
  <si>
    <t>36. BQL Rừng phòng hộ Kon Rẫy</t>
  </si>
  <si>
    <t>37. BQL Rừng Phòng hộ Tu Mơ Rông</t>
  </si>
  <si>
    <t>42. BQL Dự án 5 Triệu Ha rừng huyện Ngọc Hồi</t>
  </si>
  <si>
    <t>44. BQL Dự án 5 Triệu ha rừng huyện Kon Rẫy</t>
  </si>
  <si>
    <t>47. Ban Dân vận Tỉnh uỷ</t>
  </si>
  <si>
    <t>46. Ban Tổ chức Tỉnh uỷ</t>
  </si>
  <si>
    <t xml:space="preserve">49. Đảng ủy Khối các cơ quan </t>
  </si>
  <si>
    <t xml:space="preserve">50. Liên hiệp các Hội KH&amp;KT tỉnh </t>
  </si>
  <si>
    <t>52. BQL Khai thác các công trình thuỷ lợi tỉnh</t>
  </si>
  <si>
    <t>53. BQL khu Nông nghiệp ứng dụng công nghệ cao Măng Đen</t>
  </si>
  <si>
    <t>54. BQL cửa khẩu quốc tế Bờ Y</t>
  </si>
  <si>
    <t xml:space="preserve">55. BCH Phòng chống Lụt bão &amp; GNTT tỉnh </t>
  </si>
  <si>
    <t>56. Uỷ ban Kiểm tra Tỉnh uỷ</t>
  </si>
  <si>
    <t>58. Đảng ủy Khối doanh nghiệp</t>
  </si>
  <si>
    <t xml:space="preserve">60. Hội Khuyến học tỉnh </t>
  </si>
  <si>
    <t>6. Ủy ban nhân dân huyện Sa thầy</t>
  </si>
  <si>
    <t xml:space="preserve">30. BQL Khu kinh tế tỉnh </t>
  </si>
  <si>
    <t>Phụ lục 4</t>
  </si>
  <si>
    <t>Phụ lục 5</t>
  </si>
  <si>
    <t>BÁO CÁO TỔNG HỢP TÌNH HÌNH TĂNG, GIẢM TÀI SẢN NHÀ NƯỚC
Tổng hợp chung</t>
  </si>
  <si>
    <t xml:space="preserve">BÁO CÁO TỔNG HỢP TÌNH HÌNH TĂNG, GIẢM TÀI SẢN NHÀ NƯỚC
Chi tiết theo loại hình đơn vị </t>
  </si>
  <si>
    <t>Phụ lục 6</t>
  </si>
  <si>
    <t>BÁO CÁO TỔNG HỢP TÌNH HÌNH TĂNG, GIẢM TÀI SẢN NHÀ NƯỚC
Chi tiết từng đơn vị</t>
  </si>
  <si>
    <t>ĐVT: Diện tích đất: m2; Diện tích nhà: m2; Số lượng: Cái, Khuôn viên; Nguyên giá: Nghìn đồng</t>
  </si>
  <si>
    <t>ĐVT: Diện tích: m2; Nguyên giá: Nghìn đồng</t>
  </si>
  <si>
    <t xml:space="preserve">6. Sở Kế hoạch và Đầu tư  </t>
  </si>
  <si>
    <t xml:space="preserve">11. Sở Tài chính </t>
  </si>
  <si>
    <t xml:space="preserve">13. Sở Nội vụ  </t>
  </si>
  <si>
    <t xml:space="preserve">19. Sở Tài nguyên và Môi trường  </t>
  </si>
  <si>
    <t xml:space="preserve">24. Uỷ ban Mặt trận Tổ quốc Việt Nam tỉnh </t>
  </si>
  <si>
    <t xml:space="preserve">27. Hội Chữ thập đỏ tỉnh </t>
  </si>
  <si>
    <t>31. Ban Chỉ đạo phân giới, cắm mốc tỉnh Kontum</t>
  </si>
  <si>
    <t>32. Tỉnh đoàn</t>
  </si>
  <si>
    <t>50. Liên hiệp các Hội KH&amp;KT tỉnh</t>
  </si>
  <si>
    <t>52. BQL khai thác các công trình thuỷ lợi tỉnh</t>
  </si>
  <si>
    <t>57. Ban Tuyên giáo Tỉnh uỷ</t>
  </si>
  <si>
    <t>49. Đảng ủy Khối các cơ quan</t>
  </si>
  <si>
    <t>TỔNG HỢP TÀI SẢN NHÀ NƯỚC</t>
  </si>
  <si>
    <t>Mẫu 08a-ĐK/TSC ban hành kèm theo Thông tư số 144/2017/TT-BTC của Bộ Tài chính</t>
  </si>
  <si>
    <t>Mẫu 08b-ĐK/TSC ban hành kèm theo Thông tư số 144/2017/TT-BTC của Bộ Tài chính</t>
  </si>
  <si>
    <r>
      <t xml:space="preserve">Số lượng </t>
    </r>
    <r>
      <rPr>
        <b/>
        <i/>
        <sz val="12"/>
        <color indexed="12"/>
        <rFont val="Times New Roman"/>
        <family val="1"/>
      </rPr>
      <t>(Cái, Khuôn viên)</t>
    </r>
  </si>
  <si>
    <r>
      <t xml:space="preserve">Diện tích </t>
    </r>
    <r>
      <rPr>
        <b/>
        <i/>
        <sz val="12"/>
        <color indexed="12"/>
        <rFont val="Times New Roman"/>
        <family val="1"/>
      </rPr>
      <t>(m2)</t>
    </r>
  </si>
  <si>
    <r>
      <t xml:space="preserve">Quản lý nhà nước </t>
    </r>
    <r>
      <rPr>
        <b/>
        <i/>
        <sz val="12"/>
        <color indexed="12"/>
        <rFont val="Times New Roman"/>
        <family val="1"/>
      </rPr>
      <t>(m2)</t>
    </r>
  </si>
  <si>
    <r>
      <t xml:space="preserve"> Sử dụng khác </t>
    </r>
    <r>
      <rPr>
        <b/>
        <i/>
        <sz val="12"/>
        <color indexed="12"/>
        <rFont val="Times New Roman"/>
        <family val="1"/>
      </rPr>
      <t>(m2)</t>
    </r>
  </si>
  <si>
    <r>
      <t xml:space="preserve">Không kinh doanh </t>
    </r>
    <r>
      <rPr>
        <b/>
        <i/>
        <sz val="12"/>
        <color indexed="12"/>
        <rFont val="Times New Roman"/>
        <family val="1"/>
      </rPr>
      <t>(m2)</t>
    </r>
  </si>
  <si>
    <r>
      <t xml:space="preserve">Kinh doanh </t>
    </r>
    <r>
      <rPr>
        <b/>
        <i/>
        <sz val="12"/>
        <color indexed="12"/>
        <rFont val="Times New Roman"/>
        <family val="1"/>
      </rPr>
      <t>(m2)</t>
    </r>
  </si>
  <si>
    <r>
      <t xml:space="preserve">Cho thuê </t>
    </r>
    <r>
      <rPr>
        <b/>
        <i/>
        <sz val="12"/>
        <color indexed="12"/>
        <rFont val="Times New Roman"/>
        <family val="1"/>
      </rPr>
      <t>(m2)</t>
    </r>
  </si>
  <si>
    <r>
      <t xml:space="preserve">Liên doanh, liên kết </t>
    </r>
    <r>
      <rPr>
        <b/>
        <i/>
        <sz val="12"/>
        <color indexed="12"/>
        <rFont val="Times New Roman"/>
        <family val="1"/>
      </rPr>
      <t>(m2)</t>
    </r>
  </si>
  <si>
    <r>
      <t xml:space="preserve">Sử dụng hỗn hợp </t>
    </r>
    <r>
      <rPr>
        <b/>
        <i/>
        <sz val="12"/>
        <color indexed="12"/>
        <rFont val="Times New Roman"/>
        <family val="1"/>
      </rPr>
      <t>(m2)</t>
    </r>
  </si>
  <si>
    <r>
      <t>Số lượng</t>
    </r>
    <r>
      <rPr>
        <b/>
        <i/>
        <sz val="12"/>
        <color indexed="12"/>
        <rFont val="Times New Roman"/>
        <family val="1"/>
      </rPr>
      <t xml:space="preserve"> (Cái, Khuôn viên)</t>
    </r>
  </si>
  <si>
    <r>
      <t xml:space="preserve">Sử dụng khác </t>
    </r>
    <r>
      <rPr>
        <b/>
        <i/>
        <sz val="12"/>
        <color indexed="12"/>
        <rFont val="Times New Roman"/>
        <family val="1"/>
      </rPr>
      <t>(m2)</t>
    </r>
  </si>
  <si>
    <t>(Kèm theo Báo cáo số  241 /BC-UBND ngày  29 tháng 10  năm 2018 của Ủy ban nhân dân tỉnh)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</si>
</sst>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#,##0"/>
    <numFmt numFmtId="173" formatCode="_(* #,##0_);_(* \(#,##0\);_(* &quot;-&quot;??_);_(@_)"/>
    <numFmt numFmtId="174" formatCode="#,###"/>
    <numFmt numFmtId="175" formatCode="#,###.00"/>
    <numFmt numFmtId="176" formatCode="#,##0;#,##0"/>
    <numFmt numFmtId="177" formatCode="#,##0.00;\-#,##0.00;\-"/>
    <numFmt numFmtId="178" formatCode="#,##0.0"/>
  </numFmts>
  <fonts count="6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3"/>
      <color indexed="12"/>
      <name val="Arial"/>
      <family val="2"/>
    </font>
    <font>
      <sz val="12"/>
      <color indexed="12"/>
      <name val="Arial"/>
      <family val="2"/>
    </font>
    <font>
      <b/>
      <i/>
      <sz val="13"/>
      <color indexed="12"/>
      <name val="Times New Roman"/>
      <family val="1"/>
    </font>
    <font>
      <b/>
      <sz val="10"/>
      <color indexed="12"/>
      <name val="Arial"/>
      <family val="2"/>
    </font>
    <font>
      <sz val="14"/>
      <color indexed="12"/>
      <name val="Times New Roman"/>
      <family val="1"/>
    </font>
    <font>
      <i/>
      <sz val="13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3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sz val="13"/>
      <color rgb="FF0000FF"/>
      <name val="Arial"/>
      <family val="2"/>
    </font>
    <font>
      <sz val="12"/>
      <color rgb="FF0000FF"/>
      <name val="Arial"/>
      <family val="2"/>
    </font>
    <font>
      <b/>
      <i/>
      <sz val="13"/>
      <color rgb="FF0000FF"/>
      <name val="Times New Roman"/>
      <family val="1"/>
    </font>
    <font>
      <b/>
      <sz val="10"/>
      <color rgb="FF0000FF"/>
      <name val="Arial"/>
      <family val="2"/>
    </font>
    <font>
      <sz val="14"/>
      <color rgb="FF0000FF"/>
      <name val="Times New Roman"/>
      <family val="1"/>
    </font>
    <font>
      <i/>
      <sz val="13"/>
      <color rgb="FF0000FF"/>
      <name val="Times New Roman"/>
      <family val="1"/>
    </font>
    <font>
      <b/>
      <sz val="13"/>
      <color rgb="FFFF0000"/>
      <name val="Times New Roman"/>
      <family val="1"/>
    </font>
    <font>
      <i/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i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3" fontId="2" fillId="0" borderId="0" xfId="42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4" fontId="55" fillId="0" borderId="0" xfId="0" applyNumberFormat="1" applyFont="1" applyAlignment="1">
      <alignment vertical="top" wrapText="1"/>
    </xf>
    <xf numFmtId="3" fontId="57" fillId="0" borderId="10" xfId="0" applyNumberFormat="1" applyFont="1" applyBorder="1" applyAlignment="1">
      <alignment horizontal="center" vertical="center" wrapText="1"/>
    </xf>
    <xf numFmtId="4" fontId="56" fillId="0" borderId="0" xfId="0" applyNumberFormat="1" applyFont="1" applyAlignment="1">
      <alignment vertical="top" wrapText="1"/>
    </xf>
    <xf numFmtId="0" fontId="58" fillId="0" borderId="0" xfId="0" applyFont="1" applyAlignment="1">
      <alignment/>
    </xf>
    <xf numFmtId="0" fontId="55" fillId="0" borderId="0" xfId="0" applyFont="1" applyBorder="1" applyAlignment="1">
      <alignment vertical="top"/>
    </xf>
    <xf numFmtId="3" fontId="55" fillId="0" borderId="0" xfId="0" applyNumberFormat="1" applyFont="1" applyBorder="1" applyAlignment="1">
      <alignment vertical="top"/>
    </xf>
    <xf numFmtId="4" fontId="55" fillId="0" borderId="0" xfId="0" applyNumberFormat="1" applyFont="1" applyBorder="1" applyAlignment="1">
      <alignment vertical="top"/>
    </xf>
    <xf numFmtId="0" fontId="57" fillId="0" borderId="0" xfId="0" applyFont="1" applyAlignment="1">
      <alignment/>
    </xf>
    <xf numFmtId="0" fontId="56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3" fontId="55" fillId="0" borderId="0" xfId="0" applyNumberFormat="1" applyFont="1" applyAlignment="1">
      <alignment vertical="top"/>
    </xf>
    <xf numFmtId="0" fontId="55" fillId="0" borderId="0" xfId="0" applyFont="1" applyBorder="1" applyAlignment="1">
      <alignment vertical="top" wrapText="1"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/>
    </xf>
    <xf numFmtId="4" fontId="56" fillId="0" borderId="0" xfId="0" applyNumberFormat="1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3" fontId="55" fillId="0" borderId="0" xfId="0" applyNumberFormat="1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76" fontId="56" fillId="0" borderId="0" xfId="0" applyNumberFormat="1" applyFont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4" fontId="62" fillId="0" borderId="0" xfId="0" applyNumberFormat="1" applyFont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3" fontId="57" fillId="0" borderId="10" xfId="0" applyNumberFormat="1" applyFont="1" applyBorder="1" applyAlignment="1">
      <alignment vertical="center" wrapText="1"/>
    </xf>
    <xf numFmtId="4" fontId="58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3" fontId="58" fillId="0" borderId="10" xfId="0" applyNumberFormat="1" applyFont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3" fontId="57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3" fontId="57" fillId="33" borderId="10" xfId="0" applyNumberFormat="1" applyFont="1" applyFill="1" applyBorder="1" applyAlignment="1">
      <alignment vertical="center" wrapText="1"/>
    </xf>
    <xf numFmtId="3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3" fontId="56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56" fillId="0" borderId="0" xfId="0" applyNumberFormat="1" applyFont="1" applyBorder="1" applyAlignment="1">
      <alignment vertical="center"/>
    </xf>
    <xf numFmtId="4" fontId="56" fillId="0" borderId="0" xfId="0" applyNumberFormat="1" applyFont="1" applyBorder="1" applyAlignment="1">
      <alignment vertical="center"/>
    </xf>
    <xf numFmtId="0" fontId="55" fillId="33" borderId="0" xfId="0" applyFont="1" applyFill="1" applyAlignment="1">
      <alignment vertical="center"/>
    </xf>
    <xf numFmtId="3" fontId="55" fillId="33" borderId="0" xfId="0" applyNumberFormat="1" applyFont="1" applyFill="1" applyAlignment="1">
      <alignment vertical="center"/>
    </xf>
    <xf numFmtId="3" fontId="55" fillId="0" borderId="0" xfId="0" applyNumberFormat="1" applyFont="1" applyAlignment="1">
      <alignment vertical="center"/>
    </xf>
    <xf numFmtId="3" fontId="55" fillId="0" borderId="0" xfId="0" applyNumberFormat="1" applyFont="1" applyBorder="1" applyAlignment="1">
      <alignment vertical="center"/>
    </xf>
    <xf numFmtId="4" fontId="55" fillId="0" borderId="0" xfId="0" applyNumberFormat="1" applyFont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64" fillId="0" borderId="11" xfId="0" applyFont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6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3" fontId="56" fillId="0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3" fontId="55" fillId="0" borderId="10" xfId="0" applyNumberFormat="1" applyFont="1" applyFill="1" applyBorder="1" applyAlignment="1">
      <alignment vertical="center"/>
    </xf>
    <xf numFmtId="3" fontId="56" fillId="0" borderId="10" xfId="0" applyNumberFormat="1" applyFont="1" applyFill="1" applyBorder="1" applyAlignment="1">
      <alignment horizontal="right" vertical="center" wrapText="1"/>
    </xf>
    <xf numFmtId="3" fontId="55" fillId="0" borderId="10" xfId="42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3" fontId="56" fillId="0" borderId="12" xfId="0" applyNumberFormat="1" applyFont="1" applyFill="1" applyBorder="1" applyAlignment="1">
      <alignment vertical="center"/>
    </xf>
    <xf numFmtId="3" fontId="56" fillId="33" borderId="12" xfId="0" applyNumberFormat="1" applyFont="1" applyFill="1" applyBorder="1" applyAlignment="1">
      <alignment vertical="center"/>
    </xf>
    <xf numFmtId="4" fontId="55" fillId="0" borderId="0" xfId="0" applyNumberFormat="1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173" fontId="55" fillId="0" borderId="0" xfId="42" applyNumberFormat="1" applyFont="1" applyFill="1" applyAlignment="1">
      <alignment vertical="center"/>
    </xf>
    <xf numFmtId="3" fontId="55" fillId="0" borderId="10" xfId="0" applyNumberFormat="1" applyFont="1" applyFill="1" applyBorder="1" applyAlignment="1">
      <alignment vertical="center" wrapText="1"/>
    </xf>
    <xf numFmtId="173" fontId="55" fillId="0" borderId="0" xfId="0" applyNumberFormat="1" applyFont="1" applyFill="1" applyAlignment="1">
      <alignment vertical="center"/>
    </xf>
    <xf numFmtId="0" fontId="57" fillId="0" borderId="10" xfId="0" applyFont="1" applyBorder="1" applyAlignment="1">
      <alignment horizontal="left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vertical="center"/>
    </xf>
    <xf numFmtId="3" fontId="57" fillId="0" borderId="10" xfId="0" applyNumberFormat="1" applyFont="1" applyBorder="1" applyAlignment="1">
      <alignment horizontal="right" vertical="center"/>
    </xf>
    <xf numFmtId="3" fontId="57" fillId="0" borderId="10" xfId="0" applyNumberFormat="1" applyFont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3" fontId="58" fillId="0" borderId="0" xfId="0" applyNumberFormat="1" applyFont="1" applyBorder="1" applyAlignment="1">
      <alignment vertical="center"/>
    </xf>
    <xf numFmtId="4" fontId="58" fillId="0" borderId="0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55" fillId="0" borderId="0" xfId="0" applyNumberFormat="1" applyFont="1" applyAlignment="1">
      <alignment vertical="top" wrapText="1"/>
    </xf>
    <xf numFmtId="3" fontId="65" fillId="0" borderId="10" xfId="0" applyNumberFormat="1" applyFont="1" applyFill="1" applyBorder="1" applyAlignment="1">
      <alignment vertical="center"/>
    </xf>
    <xf numFmtId="3" fontId="65" fillId="0" borderId="10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Alignment="1">
      <alignment vertical="center"/>
    </xf>
    <xf numFmtId="3" fontId="65" fillId="0" borderId="10" xfId="0" applyNumberFormat="1" applyFont="1" applyBorder="1" applyAlignment="1">
      <alignment vertical="center"/>
    </xf>
    <xf numFmtId="3" fontId="56" fillId="0" borderId="0" xfId="0" applyNumberFormat="1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7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5" zoomScaleNormal="85" zoomScalePageLayoutView="0" workbookViewId="0" topLeftCell="A1">
      <selection activeCell="B3" sqref="B3:K3"/>
    </sheetView>
  </sheetViews>
  <sheetFormatPr defaultColWidth="6.25390625" defaultRowHeight="15.75"/>
  <cols>
    <col min="1" max="1" width="6.25390625" style="12" customWidth="1"/>
    <col min="2" max="2" width="20.125" style="12" customWidth="1"/>
    <col min="3" max="3" width="12.50390625" style="12" customWidth="1"/>
    <col min="4" max="4" width="14.25390625" style="12" bestFit="1" customWidth="1"/>
    <col min="5" max="5" width="15.00390625" style="12" customWidth="1"/>
    <col min="6" max="6" width="17.125" style="12" bestFit="1" customWidth="1"/>
    <col min="7" max="7" width="8.50390625" style="12" customWidth="1"/>
    <col min="8" max="8" width="6.25390625" style="12" customWidth="1"/>
    <col min="9" max="9" width="12.00390625" style="12" customWidth="1"/>
    <col min="10" max="10" width="8.625" style="12" customWidth="1"/>
    <col min="11" max="11" width="10.75390625" style="12" bestFit="1" customWidth="1"/>
    <col min="12" max="12" width="13.75390625" style="12" bestFit="1" customWidth="1"/>
    <col min="13" max="13" width="11.125" style="12" bestFit="1" customWidth="1"/>
    <col min="14" max="16384" width="6.25390625" style="12" customWidth="1"/>
  </cols>
  <sheetData>
    <row r="1" spans="1:11" ht="23.25" customHeight="1">
      <c r="A1" s="160" t="s">
        <v>127</v>
      </c>
      <c r="B1" s="160"/>
      <c r="C1" s="165" t="s">
        <v>227</v>
      </c>
      <c r="D1" s="165"/>
      <c r="E1" s="165"/>
      <c r="F1" s="165"/>
      <c r="G1" s="165"/>
      <c r="H1" s="165"/>
      <c r="I1" s="165"/>
      <c r="J1" s="165"/>
      <c r="K1" s="165"/>
    </row>
    <row r="2" spans="1:11" ht="33" customHeight="1">
      <c r="A2" s="13"/>
      <c r="B2" s="167" t="s">
        <v>128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1:11" ht="33" customHeight="1">
      <c r="A3" s="13"/>
      <c r="B3" s="166" t="s">
        <v>240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6.5">
      <c r="A4" s="14"/>
      <c r="B4" s="15"/>
      <c r="C4" s="15"/>
      <c r="D4" s="168"/>
      <c r="E4" s="168"/>
      <c r="F4" s="168"/>
      <c r="G4" s="168"/>
      <c r="H4" s="168"/>
      <c r="I4" s="168"/>
      <c r="J4" s="168"/>
      <c r="K4" s="168"/>
    </row>
    <row r="5" spans="1:11" s="16" customFormat="1" ht="16.5">
      <c r="A5" s="157" t="s">
        <v>129</v>
      </c>
      <c r="B5" s="164" t="s">
        <v>0</v>
      </c>
      <c r="C5" s="164" t="s">
        <v>229</v>
      </c>
      <c r="D5" s="164" t="s">
        <v>230</v>
      </c>
      <c r="E5" s="164" t="s">
        <v>107</v>
      </c>
      <c r="F5" s="164"/>
      <c r="G5" s="164"/>
      <c r="H5" s="164"/>
      <c r="I5" s="164"/>
      <c r="J5" s="164"/>
      <c r="K5" s="164"/>
    </row>
    <row r="6" spans="1:11" s="16" customFormat="1" ht="16.5">
      <c r="A6" s="157"/>
      <c r="B6" s="164"/>
      <c r="C6" s="164"/>
      <c r="D6" s="164"/>
      <c r="E6" s="164" t="s">
        <v>231</v>
      </c>
      <c r="F6" s="164" t="s">
        <v>108</v>
      </c>
      <c r="G6" s="164"/>
      <c r="H6" s="164"/>
      <c r="I6" s="164"/>
      <c r="J6" s="164"/>
      <c r="K6" s="164" t="s">
        <v>232</v>
      </c>
    </row>
    <row r="7" spans="1:11" s="16" customFormat="1" ht="57.75" customHeight="1">
      <c r="A7" s="157"/>
      <c r="B7" s="164"/>
      <c r="C7" s="164"/>
      <c r="D7" s="164"/>
      <c r="E7" s="164"/>
      <c r="F7" s="17" t="s">
        <v>233</v>
      </c>
      <c r="G7" s="17" t="s">
        <v>234</v>
      </c>
      <c r="H7" s="17" t="s">
        <v>235</v>
      </c>
      <c r="I7" s="17" t="s">
        <v>236</v>
      </c>
      <c r="J7" s="17" t="s">
        <v>237</v>
      </c>
      <c r="K7" s="164"/>
    </row>
    <row r="8" spans="1:13" ht="16.5">
      <c r="A8" s="18">
        <v>1</v>
      </c>
      <c r="B8" s="19" t="s">
        <v>120</v>
      </c>
      <c r="C8" s="20">
        <v>1396</v>
      </c>
      <c r="D8" s="20">
        <v>12061944</v>
      </c>
      <c r="E8" s="20">
        <v>1401788</v>
      </c>
      <c r="F8" s="20">
        <v>10503559</v>
      </c>
      <c r="G8" s="20">
        <v>0</v>
      </c>
      <c r="H8" s="20">
        <v>0</v>
      </c>
      <c r="I8" s="20">
        <v>0</v>
      </c>
      <c r="J8" s="20">
        <v>0</v>
      </c>
      <c r="K8" s="20">
        <v>156597</v>
      </c>
      <c r="L8" s="21"/>
      <c r="M8" s="151"/>
    </row>
    <row r="9" spans="1:13" ht="16.5">
      <c r="A9" s="18">
        <v>2</v>
      </c>
      <c r="B9" s="19" t="s">
        <v>121</v>
      </c>
      <c r="C9" s="20">
        <v>2978</v>
      </c>
      <c r="D9" s="20">
        <v>1881598.9</v>
      </c>
      <c r="E9" s="20">
        <v>571461.8999999999</v>
      </c>
      <c r="F9" s="20">
        <v>1197575</v>
      </c>
      <c r="G9" s="20">
        <v>0</v>
      </c>
      <c r="H9" s="20">
        <v>0</v>
      </c>
      <c r="I9" s="20">
        <v>0</v>
      </c>
      <c r="J9" s="20">
        <v>0</v>
      </c>
      <c r="K9" s="20">
        <v>112562</v>
      </c>
      <c r="L9" s="21"/>
      <c r="M9" s="21"/>
    </row>
    <row r="10" spans="1:12" ht="16.5">
      <c r="A10" s="18">
        <v>3</v>
      </c>
      <c r="B10" s="19" t="s">
        <v>109</v>
      </c>
      <c r="C10" s="20">
        <v>297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/>
    </row>
    <row r="11" spans="1:12" ht="31.5">
      <c r="A11" s="18">
        <v>4</v>
      </c>
      <c r="B11" s="19" t="s">
        <v>110</v>
      </c>
      <c r="C11" s="20">
        <v>172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/>
    </row>
    <row r="12" spans="1:12" s="16" customFormat="1" ht="16.5" customHeight="1">
      <c r="A12" s="158" t="s">
        <v>96</v>
      </c>
      <c r="B12" s="159"/>
      <c r="C12" s="22">
        <v>4843</v>
      </c>
      <c r="D12" s="22">
        <v>13943542.9</v>
      </c>
      <c r="E12" s="22">
        <v>1973249.9</v>
      </c>
      <c r="F12" s="22">
        <v>11701134</v>
      </c>
      <c r="G12" s="22">
        <v>0</v>
      </c>
      <c r="H12" s="22">
        <v>0</v>
      </c>
      <c r="I12" s="22">
        <v>0</v>
      </c>
      <c r="J12" s="22">
        <v>0</v>
      </c>
      <c r="K12" s="22">
        <v>269159</v>
      </c>
      <c r="L12" s="23"/>
    </row>
    <row r="14" spans="2:15" s="24" customFormat="1" ht="16.5">
      <c r="B14" s="12"/>
      <c r="C14" s="25"/>
      <c r="D14" s="26"/>
      <c r="E14" s="27"/>
      <c r="F14" s="161"/>
      <c r="G14" s="161"/>
      <c r="H14" s="161"/>
      <c r="I14" s="161"/>
      <c r="J14" s="26"/>
      <c r="O14" s="27"/>
    </row>
    <row r="15" spans="2:15" s="28" customFormat="1" ht="16.5" customHeight="1">
      <c r="B15" s="29"/>
      <c r="C15" s="29"/>
      <c r="D15" s="29"/>
      <c r="F15" s="16"/>
      <c r="G15" s="162"/>
      <c r="H15" s="162"/>
      <c r="I15" s="16"/>
      <c r="J15" s="16"/>
      <c r="O15" s="16"/>
    </row>
    <row r="16" spans="2:15" s="24" customFormat="1" ht="16.5">
      <c r="B16" s="30"/>
      <c r="C16" s="30"/>
      <c r="D16" s="30"/>
      <c r="E16" s="12"/>
      <c r="F16" s="163"/>
      <c r="G16" s="163"/>
      <c r="H16" s="163"/>
      <c r="I16" s="163"/>
      <c r="J16" s="31"/>
      <c r="K16" s="12"/>
      <c r="L16" s="32"/>
      <c r="M16" s="32"/>
      <c r="N16" s="32"/>
      <c r="O16" s="33"/>
    </row>
  </sheetData>
  <sheetProtection/>
  <mergeCells count="17">
    <mergeCell ref="C1:K1"/>
    <mergeCell ref="B5:B7"/>
    <mergeCell ref="C5:C7"/>
    <mergeCell ref="D5:D7"/>
    <mergeCell ref="B3:K3"/>
    <mergeCell ref="B2:K2"/>
    <mergeCell ref="D4:K4"/>
    <mergeCell ref="A5:A7"/>
    <mergeCell ref="A12:B12"/>
    <mergeCell ref="A1:B1"/>
    <mergeCell ref="F14:I14"/>
    <mergeCell ref="G15:H15"/>
    <mergeCell ref="F16:I16"/>
    <mergeCell ref="E5:K5"/>
    <mergeCell ref="E6:E7"/>
    <mergeCell ref="F6:J6"/>
    <mergeCell ref="K6:K7"/>
  </mergeCells>
  <printOptions/>
  <pageMargins left="0.2" right="0.1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:K3"/>
    </sheetView>
  </sheetViews>
  <sheetFormatPr defaultColWidth="6.25390625" defaultRowHeight="15.75"/>
  <cols>
    <col min="1" max="1" width="6.25390625" style="34" customWidth="1"/>
    <col min="2" max="2" width="22.50390625" style="34" customWidth="1"/>
    <col min="3" max="3" width="12.25390625" style="34" customWidth="1"/>
    <col min="4" max="4" width="13.125" style="34" customWidth="1"/>
    <col min="5" max="5" width="13.25390625" style="34" customWidth="1"/>
    <col min="6" max="6" width="15.50390625" style="34" customWidth="1"/>
    <col min="7" max="7" width="11.75390625" style="34" customWidth="1"/>
    <col min="8" max="8" width="8.125" style="34" customWidth="1"/>
    <col min="9" max="9" width="10.25390625" style="34" customWidth="1"/>
    <col min="10" max="10" width="8.625" style="34" customWidth="1"/>
    <col min="11" max="11" width="10.875" style="34" bestFit="1" customWidth="1"/>
    <col min="12" max="12" width="14.875" style="34" customWidth="1"/>
    <col min="13" max="13" width="11.75390625" style="34" customWidth="1"/>
    <col min="14" max="14" width="8.125" style="34" customWidth="1"/>
    <col min="15" max="24" width="6.25390625" style="34" customWidth="1"/>
    <col min="25" max="16384" width="6.25390625" style="34" customWidth="1"/>
  </cols>
  <sheetData>
    <row r="1" spans="1:11" ht="24" customHeight="1">
      <c r="A1" s="160" t="s">
        <v>130</v>
      </c>
      <c r="B1" s="160"/>
      <c r="C1" s="165" t="s">
        <v>227</v>
      </c>
      <c r="D1" s="165"/>
      <c r="E1" s="165"/>
      <c r="F1" s="165"/>
      <c r="G1" s="165"/>
      <c r="H1" s="165"/>
      <c r="I1" s="165"/>
      <c r="J1" s="165"/>
      <c r="K1" s="165"/>
    </row>
    <row r="2" spans="1:11" ht="35.25" customHeight="1">
      <c r="A2" s="170" t="s">
        <v>131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35.25" customHeight="1">
      <c r="A3" s="171" t="s">
        <v>240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4:11" ht="16.5">
      <c r="D4" s="175"/>
      <c r="E4" s="175"/>
      <c r="F4" s="175"/>
      <c r="G4" s="175"/>
      <c r="H4" s="175"/>
      <c r="I4" s="175"/>
      <c r="J4" s="175"/>
      <c r="K4" s="175"/>
    </row>
    <row r="5" spans="1:11" s="35" customFormat="1" ht="16.5">
      <c r="A5" s="169" t="s">
        <v>129</v>
      </c>
      <c r="B5" s="169" t="s">
        <v>0</v>
      </c>
      <c r="C5" s="169" t="s">
        <v>238</v>
      </c>
      <c r="D5" s="169" t="s">
        <v>230</v>
      </c>
      <c r="E5" s="169" t="s">
        <v>107</v>
      </c>
      <c r="F5" s="169"/>
      <c r="G5" s="169"/>
      <c r="H5" s="169"/>
      <c r="I5" s="169"/>
      <c r="J5" s="169"/>
      <c r="K5" s="169"/>
    </row>
    <row r="6" spans="1:11" s="35" customFormat="1" ht="16.5">
      <c r="A6" s="169"/>
      <c r="B6" s="169"/>
      <c r="C6" s="169"/>
      <c r="D6" s="169"/>
      <c r="E6" s="169" t="s">
        <v>231</v>
      </c>
      <c r="F6" s="169" t="s">
        <v>108</v>
      </c>
      <c r="G6" s="169"/>
      <c r="H6" s="169"/>
      <c r="I6" s="169"/>
      <c r="J6" s="169"/>
      <c r="K6" s="169" t="s">
        <v>239</v>
      </c>
    </row>
    <row r="7" spans="1:11" s="35" customFormat="1" ht="47.25">
      <c r="A7" s="169"/>
      <c r="B7" s="169"/>
      <c r="C7" s="169"/>
      <c r="D7" s="169"/>
      <c r="E7" s="169"/>
      <c r="F7" s="36" t="s">
        <v>233</v>
      </c>
      <c r="G7" s="36" t="s">
        <v>234</v>
      </c>
      <c r="H7" s="36" t="s">
        <v>235</v>
      </c>
      <c r="I7" s="36" t="s">
        <v>236</v>
      </c>
      <c r="J7" s="36" t="s">
        <v>237</v>
      </c>
      <c r="K7" s="169"/>
    </row>
    <row r="8" spans="1:13" s="35" customFormat="1" ht="16.5">
      <c r="A8" s="36">
        <v>1</v>
      </c>
      <c r="B8" s="133" t="s">
        <v>132</v>
      </c>
      <c r="C8" s="134">
        <v>1221</v>
      </c>
      <c r="D8" s="134">
        <v>1726675</v>
      </c>
      <c r="E8" s="134">
        <v>1360599</v>
      </c>
      <c r="F8" s="134">
        <v>316616</v>
      </c>
      <c r="G8" s="134">
        <v>0</v>
      </c>
      <c r="H8" s="134">
        <v>0</v>
      </c>
      <c r="I8" s="134">
        <v>0</v>
      </c>
      <c r="J8" s="134">
        <v>0</v>
      </c>
      <c r="K8" s="134">
        <v>49460</v>
      </c>
      <c r="L8" s="38"/>
      <c r="M8" s="38"/>
    </row>
    <row r="9" spans="1:13" ht="16.5">
      <c r="A9" s="39"/>
      <c r="B9" s="135" t="s">
        <v>10</v>
      </c>
      <c r="C9" s="40">
        <v>372</v>
      </c>
      <c r="D9" s="40">
        <v>1306537</v>
      </c>
      <c r="E9" s="40">
        <v>988150</v>
      </c>
      <c r="F9" s="40">
        <v>280400</v>
      </c>
      <c r="G9" s="40">
        <v>0</v>
      </c>
      <c r="H9" s="40">
        <v>0</v>
      </c>
      <c r="I9" s="40">
        <v>0</v>
      </c>
      <c r="J9" s="40">
        <v>0</v>
      </c>
      <c r="K9" s="40">
        <v>37987</v>
      </c>
      <c r="L9" s="38"/>
      <c r="M9" s="38"/>
    </row>
    <row r="10" spans="1:13" ht="16.5">
      <c r="A10" s="39"/>
      <c r="B10" s="135" t="s">
        <v>12</v>
      </c>
      <c r="C10" s="40">
        <v>701</v>
      </c>
      <c r="D10" s="40">
        <v>420138</v>
      </c>
      <c r="E10" s="40">
        <v>372449</v>
      </c>
      <c r="F10" s="40">
        <v>36216</v>
      </c>
      <c r="G10" s="40">
        <v>0</v>
      </c>
      <c r="H10" s="40">
        <v>0</v>
      </c>
      <c r="I10" s="40">
        <v>0</v>
      </c>
      <c r="J10" s="40">
        <v>0</v>
      </c>
      <c r="K10" s="40">
        <v>11473</v>
      </c>
      <c r="L10" s="38"/>
      <c r="M10" s="38"/>
    </row>
    <row r="11" spans="1:13" s="41" customFormat="1" ht="16.5">
      <c r="A11" s="42"/>
      <c r="B11" s="135" t="s">
        <v>14</v>
      </c>
      <c r="C11" s="40">
        <v>140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38"/>
      <c r="M11" s="38"/>
    </row>
    <row r="12" spans="1:13" s="41" customFormat="1" ht="31.5">
      <c r="A12" s="42"/>
      <c r="B12" s="135" t="s">
        <v>18</v>
      </c>
      <c r="C12" s="40">
        <v>8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38"/>
      <c r="M12" s="38"/>
    </row>
    <row r="13" spans="1:13" s="35" customFormat="1" ht="16.5">
      <c r="A13" s="36">
        <v>2</v>
      </c>
      <c r="B13" s="133" t="s">
        <v>133</v>
      </c>
      <c r="C13" s="134">
        <v>3465</v>
      </c>
      <c r="D13" s="134">
        <v>12058164.9</v>
      </c>
      <c r="E13" s="134">
        <v>458396.8999999999</v>
      </c>
      <c r="F13" s="134">
        <v>11381616</v>
      </c>
      <c r="G13" s="134">
        <v>0</v>
      </c>
      <c r="H13" s="134">
        <v>0</v>
      </c>
      <c r="I13" s="134">
        <v>0</v>
      </c>
      <c r="J13" s="134">
        <v>0</v>
      </c>
      <c r="K13" s="134">
        <v>218152</v>
      </c>
      <c r="L13" s="38"/>
      <c r="M13" s="38"/>
    </row>
    <row r="14" spans="1:13" ht="16.5">
      <c r="A14" s="39"/>
      <c r="B14" s="135" t="s">
        <v>10</v>
      </c>
      <c r="C14" s="40">
        <v>990</v>
      </c>
      <c r="D14" s="40">
        <v>10643052</v>
      </c>
      <c r="E14" s="40">
        <v>303595</v>
      </c>
      <c r="F14" s="40">
        <v>10220847</v>
      </c>
      <c r="G14" s="40">
        <v>0</v>
      </c>
      <c r="H14" s="40">
        <v>0</v>
      </c>
      <c r="I14" s="40">
        <v>0</v>
      </c>
      <c r="J14" s="40">
        <v>0</v>
      </c>
      <c r="K14" s="40">
        <v>118610</v>
      </c>
      <c r="L14" s="38"/>
      <c r="M14" s="38"/>
    </row>
    <row r="15" spans="1:13" ht="16.5">
      <c r="A15" s="39"/>
      <c r="B15" s="135" t="s">
        <v>12</v>
      </c>
      <c r="C15" s="40">
        <v>2204</v>
      </c>
      <c r="D15" s="40">
        <v>1415112.9</v>
      </c>
      <c r="E15" s="40">
        <v>154801.8999999999</v>
      </c>
      <c r="F15" s="40">
        <v>1160769</v>
      </c>
      <c r="G15" s="40">
        <v>0</v>
      </c>
      <c r="H15" s="40">
        <v>0</v>
      </c>
      <c r="I15" s="40">
        <v>0</v>
      </c>
      <c r="J15" s="40">
        <v>0</v>
      </c>
      <c r="K15" s="40">
        <v>99542</v>
      </c>
      <c r="L15" s="38"/>
      <c r="M15" s="38"/>
    </row>
    <row r="16" spans="1:13" s="41" customFormat="1" ht="16.5">
      <c r="A16" s="42"/>
      <c r="B16" s="135" t="s">
        <v>14</v>
      </c>
      <c r="C16" s="40">
        <v>110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38"/>
      <c r="M16" s="38"/>
    </row>
    <row r="17" spans="1:13" s="41" customFormat="1" ht="31.5">
      <c r="A17" s="42"/>
      <c r="B17" s="135" t="s">
        <v>18</v>
      </c>
      <c r="C17" s="40">
        <v>161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38"/>
      <c r="M17" s="38"/>
    </row>
    <row r="18" spans="1:13" s="35" customFormat="1" ht="16.5">
      <c r="A18" s="36">
        <v>3</v>
      </c>
      <c r="B18" s="133" t="s">
        <v>134</v>
      </c>
      <c r="C18" s="134">
        <v>157</v>
      </c>
      <c r="D18" s="134">
        <v>158703</v>
      </c>
      <c r="E18" s="134">
        <v>154254</v>
      </c>
      <c r="F18" s="134">
        <v>2902</v>
      </c>
      <c r="G18" s="134">
        <v>0</v>
      </c>
      <c r="H18" s="134">
        <v>0</v>
      </c>
      <c r="I18" s="134">
        <v>0</v>
      </c>
      <c r="J18" s="134">
        <v>0</v>
      </c>
      <c r="K18" s="134">
        <v>1547</v>
      </c>
      <c r="L18" s="38"/>
      <c r="M18" s="38"/>
    </row>
    <row r="19" spans="1:13" ht="16.5">
      <c r="A19" s="39"/>
      <c r="B19" s="135" t="s">
        <v>10</v>
      </c>
      <c r="C19" s="40">
        <v>34</v>
      </c>
      <c r="D19" s="40">
        <v>112355</v>
      </c>
      <c r="E19" s="40">
        <v>110043</v>
      </c>
      <c r="F19" s="40">
        <v>2312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38"/>
      <c r="M19" s="38"/>
    </row>
    <row r="20" spans="1:13" s="43" customFormat="1" ht="16.5">
      <c r="A20" s="42"/>
      <c r="B20" s="135" t="s">
        <v>12</v>
      </c>
      <c r="C20" s="40">
        <v>73</v>
      </c>
      <c r="D20" s="40">
        <v>46348</v>
      </c>
      <c r="E20" s="40">
        <v>44211</v>
      </c>
      <c r="F20" s="40">
        <v>590</v>
      </c>
      <c r="G20" s="40">
        <v>0</v>
      </c>
      <c r="H20" s="40">
        <v>0</v>
      </c>
      <c r="I20" s="40">
        <v>0</v>
      </c>
      <c r="J20" s="40">
        <v>0</v>
      </c>
      <c r="K20" s="40">
        <v>1547</v>
      </c>
      <c r="L20" s="38"/>
      <c r="M20" s="38"/>
    </row>
    <row r="21" spans="1:13" s="41" customFormat="1" ht="16.5">
      <c r="A21" s="42"/>
      <c r="B21" s="135" t="s">
        <v>14</v>
      </c>
      <c r="C21" s="40">
        <v>47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38"/>
      <c r="M21" s="38"/>
    </row>
    <row r="22" spans="1:13" s="41" customFormat="1" ht="31.5">
      <c r="A22" s="42"/>
      <c r="B22" s="135" t="s">
        <v>18</v>
      </c>
      <c r="C22" s="40">
        <v>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38"/>
      <c r="M22" s="38"/>
    </row>
    <row r="23" spans="1:13" s="35" customFormat="1" ht="16.5">
      <c r="A23" s="36"/>
      <c r="B23" s="36" t="s">
        <v>96</v>
      </c>
      <c r="C23" s="134">
        <v>4843</v>
      </c>
      <c r="D23" s="134">
        <v>13943542.9</v>
      </c>
      <c r="E23" s="134">
        <v>1973249.9</v>
      </c>
      <c r="F23" s="134">
        <v>11701134</v>
      </c>
      <c r="G23" s="134">
        <v>0</v>
      </c>
      <c r="H23" s="134">
        <v>0</v>
      </c>
      <c r="I23" s="134">
        <v>0</v>
      </c>
      <c r="J23" s="134">
        <v>0</v>
      </c>
      <c r="K23" s="134">
        <v>269159</v>
      </c>
      <c r="L23" s="38"/>
      <c r="M23" s="38"/>
    </row>
    <row r="24" ht="16.5">
      <c r="M24" s="38"/>
    </row>
    <row r="25" spans="3:13" ht="16.5">
      <c r="C25" s="44"/>
      <c r="D25" s="44"/>
      <c r="E25" s="44"/>
      <c r="F25" s="44"/>
      <c r="G25" s="44"/>
      <c r="H25" s="44"/>
      <c r="I25" s="44"/>
      <c r="J25" s="44"/>
      <c r="K25" s="44"/>
      <c r="M25" s="38"/>
    </row>
    <row r="26" spans="3:13" ht="16.5">
      <c r="C26" s="44"/>
      <c r="D26" s="44"/>
      <c r="E26" s="44"/>
      <c r="F26" s="44"/>
      <c r="G26" s="44"/>
      <c r="H26" s="44"/>
      <c r="I26" s="44"/>
      <c r="J26" s="44"/>
      <c r="K26" s="44"/>
      <c r="M26" s="38"/>
    </row>
    <row r="27" spans="3:13" ht="16.5">
      <c r="C27" s="44"/>
      <c r="D27" s="44"/>
      <c r="E27" s="44"/>
      <c r="F27" s="44"/>
      <c r="G27" s="44"/>
      <c r="H27" s="44"/>
      <c r="I27" s="44"/>
      <c r="J27" s="44"/>
      <c r="K27" s="44"/>
      <c r="M27" s="38"/>
    </row>
    <row r="28" spans="3:13" ht="16.5">
      <c r="C28" s="44"/>
      <c r="D28" s="44"/>
      <c r="E28" s="44"/>
      <c r="F28" s="44"/>
      <c r="G28" s="44"/>
      <c r="H28" s="44"/>
      <c r="I28" s="44"/>
      <c r="J28" s="44"/>
      <c r="K28" s="44"/>
      <c r="M28" s="38"/>
    </row>
    <row r="29" spans="3:13" ht="16.5">
      <c r="C29" s="44"/>
      <c r="D29" s="44"/>
      <c r="E29" s="44"/>
      <c r="F29" s="44"/>
      <c r="G29" s="44"/>
      <c r="H29" s="44"/>
      <c r="I29" s="44"/>
      <c r="J29" s="44"/>
      <c r="K29" s="44"/>
      <c r="M29" s="38"/>
    </row>
    <row r="30" spans="2:13" s="35" customFormat="1" ht="16.5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38"/>
      <c r="M30" s="38"/>
    </row>
    <row r="31" spans="2:13" s="35" customFormat="1" ht="16.5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38"/>
      <c r="M31" s="38"/>
    </row>
    <row r="32" spans="2:13" s="35" customFormat="1" ht="16.5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38"/>
      <c r="M32" s="38"/>
    </row>
    <row r="33" spans="2:13" s="35" customFormat="1" ht="16.5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38"/>
      <c r="M33" s="38"/>
    </row>
    <row r="34" spans="2:13" s="35" customFormat="1" ht="16.5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38"/>
      <c r="M34" s="38"/>
    </row>
    <row r="35" spans="2:13" s="35" customFormat="1" ht="16.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38"/>
      <c r="M35" s="38"/>
    </row>
    <row r="36" spans="2:13" s="35" customFormat="1" ht="16.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38"/>
      <c r="M36" s="38"/>
    </row>
    <row r="37" spans="2:13" s="35" customFormat="1" ht="16.5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38"/>
      <c r="M37" s="38"/>
    </row>
    <row r="38" spans="2:13" s="35" customFormat="1" ht="16.5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38"/>
      <c r="M38" s="38"/>
    </row>
    <row r="39" spans="2:13" s="35" customFormat="1" ht="16.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38"/>
      <c r="M39" s="38"/>
    </row>
    <row r="40" spans="2:13" s="35" customFormat="1" ht="16.5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38"/>
      <c r="M40" s="38"/>
    </row>
    <row r="41" spans="2:13" s="35" customFormat="1" ht="16.5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38"/>
      <c r="M41" s="38"/>
    </row>
    <row r="42" spans="2:13" s="35" customFormat="1" ht="16.5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38"/>
      <c r="M42" s="38"/>
    </row>
    <row r="43" spans="2:13" s="35" customFormat="1" ht="16.5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38"/>
      <c r="M43" s="38"/>
    </row>
    <row r="44" spans="2:13" s="35" customFormat="1" ht="16.5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8"/>
      <c r="M44" s="38"/>
    </row>
    <row r="45" ht="16.5">
      <c r="M45" s="38"/>
    </row>
    <row r="46" spans="2:15" s="50" customFormat="1" ht="16.5">
      <c r="B46" s="34"/>
      <c r="C46" s="47"/>
      <c r="D46" s="48"/>
      <c r="E46" s="49"/>
      <c r="F46" s="172"/>
      <c r="G46" s="172"/>
      <c r="H46" s="172"/>
      <c r="I46" s="172"/>
      <c r="J46" s="48"/>
      <c r="O46" s="49"/>
    </row>
    <row r="47" spans="2:15" s="51" customFormat="1" ht="16.5" customHeight="1">
      <c r="B47" s="35"/>
      <c r="C47" s="35"/>
      <c r="D47" s="35"/>
      <c r="F47" s="35"/>
      <c r="G47" s="173"/>
      <c r="H47" s="173"/>
      <c r="I47" s="35"/>
      <c r="J47" s="35"/>
      <c r="O47" s="35"/>
    </row>
    <row r="48" spans="2:15" s="55" customFormat="1" ht="16.5">
      <c r="B48" s="52"/>
      <c r="C48" s="52"/>
      <c r="D48" s="52"/>
      <c r="E48" s="34"/>
      <c r="F48" s="174"/>
      <c r="G48" s="174"/>
      <c r="H48" s="174"/>
      <c r="I48" s="174"/>
      <c r="J48" s="53"/>
      <c r="K48" s="34"/>
      <c r="L48" s="54"/>
      <c r="M48" s="54"/>
      <c r="N48" s="54"/>
      <c r="O48" s="52"/>
    </row>
    <row r="49" ht="16.5">
      <c r="M49" s="38"/>
    </row>
    <row r="50" ht="16.5">
      <c r="M50" s="38"/>
    </row>
    <row r="51" ht="16.5">
      <c r="M51" s="38"/>
    </row>
    <row r="52" ht="16.5">
      <c r="M52" s="38"/>
    </row>
    <row r="53" spans="3:13" ht="16.5">
      <c r="C53" s="44"/>
      <c r="D53" s="44"/>
      <c r="E53" s="44"/>
      <c r="F53" s="44"/>
      <c r="G53" s="44"/>
      <c r="H53" s="44"/>
      <c r="I53" s="44"/>
      <c r="J53" s="44"/>
      <c r="K53" s="44"/>
      <c r="M53" s="38"/>
    </row>
    <row r="54" spans="3:11" ht="16.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6.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6.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6.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6.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6.5">
      <c r="C59" s="44"/>
      <c r="D59" s="44"/>
      <c r="E59" s="44"/>
      <c r="F59" s="44"/>
      <c r="G59" s="44"/>
      <c r="H59" s="44"/>
      <c r="I59" s="44"/>
      <c r="J59" s="44"/>
      <c r="K59" s="44"/>
    </row>
    <row r="60" spans="4:7" ht="16.5">
      <c r="D60" s="35"/>
      <c r="E60" s="38"/>
      <c r="F60" s="35"/>
      <c r="G60" s="56"/>
    </row>
    <row r="64" spans="4:7" ht="16.5">
      <c r="D64" s="35"/>
      <c r="E64" s="38"/>
      <c r="F64" s="35"/>
      <c r="G64" s="56"/>
    </row>
  </sheetData>
  <sheetProtection/>
  <mergeCells count="16">
    <mergeCell ref="F48:I48"/>
    <mergeCell ref="E5:K5"/>
    <mergeCell ref="E6:E7"/>
    <mergeCell ref="F6:J6"/>
    <mergeCell ref="K6:K7"/>
    <mergeCell ref="D4:K4"/>
    <mergeCell ref="D5:D7"/>
    <mergeCell ref="A5:A7"/>
    <mergeCell ref="A2:K2"/>
    <mergeCell ref="A3:K3"/>
    <mergeCell ref="A1:B1"/>
    <mergeCell ref="F46:I46"/>
    <mergeCell ref="G47:H47"/>
    <mergeCell ref="B5:B7"/>
    <mergeCell ref="C5:C7"/>
    <mergeCell ref="C1:K1"/>
  </mergeCells>
  <printOptions/>
  <pageMargins left="0.31" right="0.17" top="0.44" bottom="0.32" header="0.3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7"/>
  <sheetViews>
    <sheetView zoomScalePageLayoutView="0" workbookViewId="0" topLeftCell="A1">
      <pane xSplit="1" ySplit="7" topLeftCell="B1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J3"/>
    </sheetView>
  </sheetViews>
  <sheetFormatPr defaultColWidth="6.25390625" defaultRowHeight="15.75"/>
  <cols>
    <col min="1" max="1" width="27.25390625" style="58" customWidth="1"/>
    <col min="2" max="2" width="11.75390625" style="34" customWidth="1"/>
    <col min="3" max="3" width="14.25390625" style="34" bestFit="1" customWidth="1"/>
    <col min="4" max="4" width="10.50390625" style="34" customWidth="1"/>
    <col min="5" max="5" width="14.75390625" style="34" customWidth="1"/>
    <col min="6" max="6" width="11.875" style="34" customWidth="1"/>
    <col min="7" max="7" width="8.125" style="34" customWidth="1"/>
    <col min="8" max="8" width="10.25390625" style="34" customWidth="1"/>
    <col min="9" max="9" width="8.625" style="34" customWidth="1"/>
    <col min="10" max="10" width="10.75390625" style="34" bestFit="1" customWidth="1"/>
    <col min="11" max="11" width="10.875" style="54" bestFit="1" customWidth="1"/>
    <col min="12" max="12" width="12.25390625" style="54" customWidth="1"/>
    <col min="13" max="13" width="13.375" style="54" bestFit="1" customWidth="1"/>
    <col min="14" max="16384" width="6.25390625" style="54" customWidth="1"/>
  </cols>
  <sheetData>
    <row r="1" spans="1:10" ht="24.75" customHeight="1">
      <c r="A1" s="57" t="s">
        <v>135</v>
      </c>
      <c r="B1" s="54"/>
      <c r="C1" s="165" t="s">
        <v>227</v>
      </c>
      <c r="D1" s="165"/>
      <c r="E1" s="165"/>
      <c r="F1" s="165"/>
      <c r="G1" s="165"/>
      <c r="H1" s="165"/>
      <c r="I1" s="165"/>
      <c r="J1" s="165"/>
    </row>
    <row r="2" spans="1:10" ht="27" customHeight="1">
      <c r="A2" s="170" t="s">
        <v>131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7" customHeight="1">
      <c r="A3" s="171" t="s">
        <v>240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3:10" ht="16.5">
      <c r="C4" s="176"/>
      <c r="D4" s="176"/>
      <c r="E4" s="176"/>
      <c r="F4" s="176"/>
      <c r="G4" s="176"/>
      <c r="H4" s="176"/>
      <c r="I4" s="176"/>
      <c r="J4" s="176"/>
    </row>
    <row r="5" spans="1:10" s="59" customFormat="1" ht="20.25" customHeight="1">
      <c r="A5" s="169" t="s">
        <v>0</v>
      </c>
      <c r="B5" s="169" t="s">
        <v>238</v>
      </c>
      <c r="C5" s="169" t="s">
        <v>230</v>
      </c>
      <c r="D5" s="169" t="s">
        <v>107</v>
      </c>
      <c r="E5" s="169"/>
      <c r="F5" s="169"/>
      <c r="G5" s="169"/>
      <c r="H5" s="169"/>
      <c r="I5" s="169"/>
      <c r="J5" s="169"/>
    </row>
    <row r="6" spans="1:10" s="59" customFormat="1" ht="20.25" customHeight="1">
      <c r="A6" s="169"/>
      <c r="B6" s="169"/>
      <c r="C6" s="169"/>
      <c r="D6" s="169" t="s">
        <v>231</v>
      </c>
      <c r="E6" s="169" t="s">
        <v>108</v>
      </c>
      <c r="F6" s="169"/>
      <c r="G6" s="169"/>
      <c r="H6" s="169"/>
      <c r="I6" s="169"/>
      <c r="J6" s="169" t="s">
        <v>239</v>
      </c>
    </row>
    <row r="7" spans="1:10" s="59" customFormat="1" ht="70.5" customHeight="1">
      <c r="A7" s="169"/>
      <c r="B7" s="169"/>
      <c r="C7" s="169"/>
      <c r="D7" s="169"/>
      <c r="E7" s="36" t="s">
        <v>233</v>
      </c>
      <c r="F7" s="36" t="s">
        <v>234</v>
      </c>
      <c r="G7" s="36" t="s">
        <v>235</v>
      </c>
      <c r="H7" s="36" t="s">
        <v>236</v>
      </c>
      <c r="I7" s="36" t="s">
        <v>237</v>
      </c>
      <c r="J7" s="169"/>
    </row>
    <row r="8" spans="1:13" s="59" customFormat="1" ht="36" customHeight="1">
      <c r="A8" s="60" t="s">
        <v>150</v>
      </c>
      <c r="B8" s="60"/>
      <c r="C8" s="60"/>
      <c r="D8" s="60"/>
      <c r="E8" s="60"/>
      <c r="F8" s="60"/>
      <c r="G8" s="60"/>
      <c r="H8" s="60"/>
      <c r="I8" s="60"/>
      <c r="J8" s="60"/>
      <c r="M8" s="61"/>
    </row>
    <row r="9" spans="1:13" ht="31.5">
      <c r="A9" s="62" t="s">
        <v>177</v>
      </c>
      <c r="B9" s="63">
        <v>7</v>
      </c>
      <c r="C9" s="63">
        <v>17604</v>
      </c>
      <c r="D9" s="63">
        <v>17604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M9" s="64"/>
    </row>
    <row r="10" spans="1:13" ht="16.5">
      <c r="A10" s="65" t="s">
        <v>120</v>
      </c>
      <c r="B10" s="66">
        <v>1</v>
      </c>
      <c r="C10" s="66">
        <v>14704</v>
      </c>
      <c r="D10" s="66">
        <v>14704</v>
      </c>
      <c r="E10" s="66">
        <v>0</v>
      </c>
      <c r="F10" s="66"/>
      <c r="G10" s="66"/>
      <c r="H10" s="66"/>
      <c r="I10" s="66"/>
      <c r="J10" s="66">
        <v>0</v>
      </c>
      <c r="M10" s="64"/>
    </row>
    <row r="11" spans="1:13" s="47" customFormat="1" ht="16.5">
      <c r="A11" s="65" t="s">
        <v>121</v>
      </c>
      <c r="B11" s="66">
        <v>1</v>
      </c>
      <c r="C11" s="66">
        <v>2900</v>
      </c>
      <c r="D11" s="66">
        <v>2900</v>
      </c>
      <c r="E11" s="66">
        <v>0</v>
      </c>
      <c r="F11" s="66"/>
      <c r="G11" s="66"/>
      <c r="H11" s="66"/>
      <c r="I11" s="66"/>
      <c r="J11" s="66">
        <v>0</v>
      </c>
      <c r="M11" s="64"/>
    </row>
    <row r="12" spans="1:13" s="45" customFormat="1" ht="16.5">
      <c r="A12" s="65" t="s">
        <v>14</v>
      </c>
      <c r="B12" s="66">
        <v>5</v>
      </c>
      <c r="C12" s="66">
        <v>0</v>
      </c>
      <c r="D12" s="66"/>
      <c r="E12" s="66"/>
      <c r="F12" s="66"/>
      <c r="G12" s="66"/>
      <c r="H12" s="66"/>
      <c r="I12" s="66"/>
      <c r="J12" s="66"/>
      <c r="M12" s="61"/>
    </row>
    <row r="13" spans="1:13" s="47" customFormat="1" ht="31.5">
      <c r="A13" s="62" t="s">
        <v>178</v>
      </c>
      <c r="B13" s="63">
        <v>11</v>
      </c>
      <c r="C13" s="63">
        <v>24738</v>
      </c>
      <c r="D13" s="63">
        <v>19940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4798</v>
      </c>
      <c r="M13" s="64"/>
    </row>
    <row r="14" spans="1:13" ht="16.5">
      <c r="A14" s="65" t="s">
        <v>120</v>
      </c>
      <c r="B14" s="66">
        <v>1</v>
      </c>
      <c r="C14" s="66">
        <v>15795</v>
      </c>
      <c r="D14" s="66">
        <v>15795</v>
      </c>
      <c r="E14" s="66">
        <v>0</v>
      </c>
      <c r="F14" s="66"/>
      <c r="G14" s="66"/>
      <c r="H14" s="66"/>
      <c r="I14" s="66"/>
      <c r="J14" s="66">
        <v>0</v>
      </c>
      <c r="M14" s="64"/>
    </row>
    <row r="15" spans="1:13" s="47" customFormat="1" ht="16.5">
      <c r="A15" s="65" t="s">
        <v>121</v>
      </c>
      <c r="B15" s="66">
        <v>5</v>
      </c>
      <c r="C15" s="66">
        <v>8943</v>
      </c>
      <c r="D15" s="66">
        <v>4145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4798</v>
      </c>
      <c r="M15" s="64"/>
    </row>
    <row r="16" spans="1:13" s="59" customFormat="1" ht="16.5">
      <c r="A16" s="65" t="s">
        <v>14</v>
      </c>
      <c r="B16" s="66">
        <v>5</v>
      </c>
      <c r="C16" s="66">
        <v>0</v>
      </c>
      <c r="D16" s="66"/>
      <c r="E16" s="66"/>
      <c r="F16" s="66"/>
      <c r="G16" s="66"/>
      <c r="H16" s="66"/>
      <c r="I16" s="66"/>
      <c r="J16" s="66"/>
      <c r="M16" s="61"/>
    </row>
    <row r="17" spans="1:13" ht="31.5">
      <c r="A17" s="62" t="s">
        <v>179</v>
      </c>
      <c r="B17" s="63">
        <v>25</v>
      </c>
      <c r="C17" s="63">
        <v>22870</v>
      </c>
      <c r="D17" s="63">
        <v>0</v>
      </c>
      <c r="E17" s="63">
        <v>22870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M17" s="64"/>
    </row>
    <row r="18" spans="1:13" s="47" customFormat="1" ht="16.5">
      <c r="A18" s="65" t="s">
        <v>120</v>
      </c>
      <c r="B18" s="66">
        <v>1</v>
      </c>
      <c r="C18" s="66">
        <v>21616</v>
      </c>
      <c r="D18" s="66">
        <v>0</v>
      </c>
      <c r="E18" s="66">
        <v>21616</v>
      </c>
      <c r="F18" s="66"/>
      <c r="G18" s="66"/>
      <c r="H18" s="66"/>
      <c r="I18" s="66"/>
      <c r="J18" s="66">
        <v>0</v>
      </c>
      <c r="M18" s="64"/>
    </row>
    <row r="19" spans="1:13" s="47" customFormat="1" ht="16.5">
      <c r="A19" s="65" t="s">
        <v>121</v>
      </c>
      <c r="B19" s="66">
        <v>2</v>
      </c>
      <c r="C19" s="66">
        <v>1254</v>
      </c>
      <c r="D19" s="66">
        <v>0</v>
      </c>
      <c r="E19" s="66">
        <v>1254</v>
      </c>
      <c r="F19" s="66"/>
      <c r="G19" s="66"/>
      <c r="H19" s="66"/>
      <c r="I19" s="66"/>
      <c r="J19" s="66">
        <v>0</v>
      </c>
      <c r="M19" s="64"/>
    </row>
    <row r="20" spans="1:13" s="47" customFormat="1" ht="16.5">
      <c r="A20" s="65" t="s">
        <v>14</v>
      </c>
      <c r="B20" s="66">
        <v>5</v>
      </c>
      <c r="C20" s="66">
        <v>0</v>
      </c>
      <c r="D20" s="66"/>
      <c r="E20" s="66"/>
      <c r="F20" s="66"/>
      <c r="G20" s="66"/>
      <c r="H20" s="66"/>
      <c r="I20" s="66"/>
      <c r="J20" s="66"/>
      <c r="M20" s="64"/>
    </row>
    <row r="21" spans="1:13" s="45" customFormat="1" ht="39" customHeight="1">
      <c r="A21" s="65" t="s">
        <v>18</v>
      </c>
      <c r="B21" s="66">
        <v>17</v>
      </c>
      <c r="C21" s="66">
        <v>0</v>
      </c>
      <c r="D21" s="66"/>
      <c r="E21" s="66"/>
      <c r="F21" s="66"/>
      <c r="G21" s="66"/>
      <c r="H21" s="66"/>
      <c r="I21" s="66"/>
      <c r="J21" s="66"/>
      <c r="M21" s="61"/>
    </row>
    <row r="22" spans="1:13" ht="34.5" customHeight="1">
      <c r="A22" s="62" t="s">
        <v>20</v>
      </c>
      <c r="B22" s="63">
        <v>8</v>
      </c>
      <c r="C22" s="63">
        <v>1956</v>
      </c>
      <c r="D22" s="63">
        <v>1850</v>
      </c>
      <c r="E22" s="63">
        <v>106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M22" s="64"/>
    </row>
    <row r="23" spans="1:13" ht="16.5">
      <c r="A23" s="65" t="s">
        <v>120</v>
      </c>
      <c r="B23" s="66">
        <v>2</v>
      </c>
      <c r="C23" s="66">
        <v>1594</v>
      </c>
      <c r="D23" s="66">
        <v>1594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M23" s="64"/>
    </row>
    <row r="24" spans="1:13" s="47" customFormat="1" ht="16.5">
      <c r="A24" s="65" t="s">
        <v>121</v>
      </c>
      <c r="B24" s="66">
        <v>2</v>
      </c>
      <c r="C24" s="66">
        <v>362</v>
      </c>
      <c r="D24" s="66">
        <v>256</v>
      </c>
      <c r="E24" s="66">
        <v>106</v>
      </c>
      <c r="F24" s="66"/>
      <c r="G24" s="66"/>
      <c r="H24" s="66"/>
      <c r="I24" s="66"/>
      <c r="J24" s="66">
        <v>0</v>
      </c>
      <c r="M24" s="64"/>
    </row>
    <row r="25" spans="1:13" s="47" customFormat="1" ht="16.5">
      <c r="A25" s="65" t="s">
        <v>14</v>
      </c>
      <c r="B25" s="66">
        <v>3</v>
      </c>
      <c r="C25" s="66">
        <v>0</v>
      </c>
      <c r="D25" s="66"/>
      <c r="E25" s="66"/>
      <c r="F25" s="66"/>
      <c r="G25" s="66"/>
      <c r="H25" s="66"/>
      <c r="I25" s="66"/>
      <c r="J25" s="66"/>
      <c r="M25" s="64"/>
    </row>
    <row r="26" spans="1:13" s="59" customFormat="1" ht="38.25" customHeight="1">
      <c r="A26" s="65" t="s">
        <v>18</v>
      </c>
      <c r="B26" s="66">
        <v>1</v>
      </c>
      <c r="C26" s="66">
        <v>0</v>
      </c>
      <c r="D26" s="66"/>
      <c r="E26" s="66"/>
      <c r="F26" s="66"/>
      <c r="G26" s="66"/>
      <c r="H26" s="66"/>
      <c r="I26" s="66"/>
      <c r="J26" s="66"/>
      <c r="M26" s="61"/>
    </row>
    <row r="27" spans="1:13" s="47" customFormat="1" ht="31.5">
      <c r="A27" s="62" t="s">
        <v>180</v>
      </c>
      <c r="B27" s="63">
        <v>208</v>
      </c>
      <c r="C27" s="63">
        <v>5833194</v>
      </c>
      <c r="D27" s="63">
        <v>127752</v>
      </c>
      <c r="E27" s="63">
        <v>5703410</v>
      </c>
      <c r="F27" s="63">
        <v>0</v>
      </c>
      <c r="G27" s="63">
        <v>0</v>
      </c>
      <c r="H27" s="63">
        <v>0</v>
      </c>
      <c r="I27" s="63">
        <v>0</v>
      </c>
      <c r="J27" s="63">
        <v>2032</v>
      </c>
      <c r="M27" s="64"/>
    </row>
    <row r="28" spans="1:13" s="47" customFormat="1" ht="16.5">
      <c r="A28" s="65" t="s">
        <v>120</v>
      </c>
      <c r="B28" s="66">
        <v>61</v>
      </c>
      <c r="C28" s="66">
        <v>5793981</v>
      </c>
      <c r="D28" s="66">
        <v>96609</v>
      </c>
      <c r="E28" s="66">
        <v>5697372</v>
      </c>
      <c r="F28" s="66"/>
      <c r="G28" s="66"/>
      <c r="H28" s="66"/>
      <c r="I28" s="66"/>
      <c r="J28" s="66">
        <v>0</v>
      </c>
      <c r="M28" s="64"/>
    </row>
    <row r="29" spans="1:13" s="47" customFormat="1" ht="16.5">
      <c r="A29" s="65" t="s">
        <v>121</v>
      </c>
      <c r="B29" s="66">
        <v>117</v>
      </c>
      <c r="C29" s="66">
        <v>39213</v>
      </c>
      <c r="D29" s="66">
        <v>31143</v>
      </c>
      <c r="E29" s="66">
        <v>6038</v>
      </c>
      <c r="F29" s="66"/>
      <c r="G29" s="66"/>
      <c r="H29" s="66"/>
      <c r="I29" s="66"/>
      <c r="J29" s="66">
        <v>2032</v>
      </c>
      <c r="M29" s="64"/>
    </row>
    <row r="30" spans="1:13" s="59" customFormat="1" ht="16.5">
      <c r="A30" s="65" t="s">
        <v>14</v>
      </c>
      <c r="B30" s="66">
        <v>30</v>
      </c>
      <c r="C30" s="66">
        <v>0</v>
      </c>
      <c r="D30" s="66"/>
      <c r="E30" s="66"/>
      <c r="F30" s="66"/>
      <c r="G30" s="66"/>
      <c r="H30" s="66"/>
      <c r="I30" s="66"/>
      <c r="J30" s="66"/>
      <c r="M30" s="64"/>
    </row>
    <row r="31" spans="1:13" ht="16.5">
      <c r="A31" s="62" t="s">
        <v>149</v>
      </c>
      <c r="B31" s="63">
        <v>8</v>
      </c>
      <c r="C31" s="63">
        <v>5778</v>
      </c>
      <c r="D31" s="63">
        <v>5778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M31" s="64"/>
    </row>
    <row r="32" spans="1:13" ht="16.5">
      <c r="A32" s="65" t="s">
        <v>120</v>
      </c>
      <c r="B32" s="66">
        <v>1</v>
      </c>
      <c r="C32" s="66">
        <v>4000</v>
      </c>
      <c r="D32" s="66">
        <v>4000</v>
      </c>
      <c r="E32" s="66">
        <v>0</v>
      </c>
      <c r="F32" s="66"/>
      <c r="G32" s="66"/>
      <c r="H32" s="66"/>
      <c r="I32" s="66"/>
      <c r="J32" s="66">
        <v>0</v>
      </c>
      <c r="M32" s="64"/>
    </row>
    <row r="33" spans="1:13" s="47" customFormat="1" ht="16.5">
      <c r="A33" s="65" t="s">
        <v>121</v>
      </c>
      <c r="B33" s="66">
        <v>4</v>
      </c>
      <c r="C33" s="66">
        <v>1778</v>
      </c>
      <c r="D33" s="66">
        <v>1778</v>
      </c>
      <c r="E33" s="66">
        <v>0</v>
      </c>
      <c r="F33" s="66"/>
      <c r="G33" s="66"/>
      <c r="H33" s="66"/>
      <c r="I33" s="66"/>
      <c r="J33" s="66">
        <v>0</v>
      </c>
      <c r="M33" s="64"/>
    </row>
    <row r="34" spans="1:13" s="59" customFormat="1" ht="16.5">
      <c r="A34" s="65" t="s">
        <v>14</v>
      </c>
      <c r="B34" s="66">
        <v>3</v>
      </c>
      <c r="C34" s="66">
        <v>0</v>
      </c>
      <c r="D34" s="66"/>
      <c r="E34" s="66"/>
      <c r="F34" s="66"/>
      <c r="G34" s="66"/>
      <c r="H34" s="66"/>
      <c r="I34" s="66"/>
      <c r="J34" s="66"/>
      <c r="M34" s="64"/>
    </row>
    <row r="35" spans="1:13" ht="16.5">
      <c r="A35" s="62" t="s">
        <v>24</v>
      </c>
      <c r="B35" s="63">
        <v>7</v>
      </c>
      <c r="C35" s="63">
        <v>6209</v>
      </c>
      <c r="D35" s="63">
        <v>6209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M35" s="64"/>
    </row>
    <row r="36" spans="1:13" ht="16.5">
      <c r="A36" s="65" t="s">
        <v>120</v>
      </c>
      <c r="B36" s="66">
        <v>2</v>
      </c>
      <c r="C36" s="66">
        <v>4567</v>
      </c>
      <c r="D36" s="66">
        <v>4567</v>
      </c>
      <c r="E36" s="66">
        <v>0</v>
      </c>
      <c r="F36" s="66"/>
      <c r="G36" s="66"/>
      <c r="H36" s="66"/>
      <c r="I36" s="66"/>
      <c r="J36" s="66">
        <v>0</v>
      </c>
      <c r="M36" s="64"/>
    </row>
    <row r="37" spans="1:13" s="47" customFormat="1" ht="16.5">
      <c r="A37" s="65" t="s">
        <v>121</v>
      </c>
      <c r="B37" s="66">
        <v>3</v>
      </c>
      <c r="C37" s="66">
        <v>1642</v>
      </c>
      <c r="D37" s="66">
        <v>1642</v>
      </c>
      <c r="E37" s="66">
        <v>0</v>
      </c>
      <c r="F37" s="66"/>
      <c r="G37" s="66"/>
      <c r="H37" s="66"/>
      <c r="I37" s="66"/>
      <c r="J37" s="66">
        <v>0</v>
      </c>
      <c r="M37" s="64"/>
    </row>
    <row r="38" spans="1:13" s="59" customFormat="1" ht="16.5">
      <c r="A38" s="65" t="s">
        <v>14</v>
      </c>
      <c r="B38" s="66">
        <v>2</v>
      </c>
      <c r="C38" s="66">
        <v>0</v>
      </c>
      <c r="D38" s="66"/>
      <c r="E38" s="66"/>
      <c r="F38" s="66"/>
      <c r="G38" s="66"/>
      <c r="H38" s="66"/>
      <c r="I38" s="66"/>
      <c r="J38" s="66"/>
      <c r="M38" s="64"/>
    </row>
    <row r="39" spans="1:13" ht="16.5">
      <c r="A39" s="62" t="s">
        <v>26</v>
      </c>
      <c r="B39" s="63">
        <v>4</v>
      </c>
      <c r="C39" s="63">
        <v>4396</v>
      </c>
      <c r="D39" s="63">
        <v>3596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800</v>
      </c>
      <c r="M39" s="64"/>
    </row>
    <row r="40" spans="1:13" ht="16.5">
      <c r="A40" s="65" t="s">
        <v>120</v>
      </c>
      <c r="B40" s="66">
        <v>1</v>
      </c>
      <c r="C40" s="66">
        <v>2339</v>
      </c>
      <c r="D40" s="66">
        <v>2339</v>
      </c>
      <c r="E40" s="66">
        <v>0</v>
      </c>
      <c r="F40" s="66"/>
      <c r="G40" s="66"/>
      <c r="H40" s="66"/>
      <c r="I40" s="66"/>
      <c r="J40" s="66">
        <v>0</v>
      </c>
      <c r="M40" s="64"/>
    </row>
    <row r="41" spans="1:13" s="59" customFormat="1" ht="16.5">
      <c r="A41" s="65" t="s">
        <v>121</v>
      </c>
      <c r="B41" s="66">
        <v>3</v>
      </c>
      <c r="C41" s="66">
        <v>2057</v>
      </c>
      <c r="D41" s="66">
        <v>1257</v>
      </c>
      <c r="E41" s="66">
        <v>0</v>
      </c>
      <c r="F41" s="66"/>
      <c r="G41" s="66"/>
      <c r="H41" s="66"/>
      <c r="I41" s="66"/>
      <c r="J41" s="66">
        <v>800</v>
      </c>
      <c r="M41" s="64"/>
    </row>
    <row r="42" spans="1:13" ht="16.5">
      <c r="A42" s="62" t="s">
        <v>28</v>
      </c>
      <c r="B42" s="63">
        <v>18</v>
      </c>
      <c r="C42" s="63">
        <v>5904</v>
      </c>
      <c r="D42" s="63">
        <v>5808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96</v>
      </c>
      <c r="M42" s="64"/>
    </row>
    <row r="43" spans="1:13" ht="16.5">
      <c r="A43" s="65" t="s">
        <v>120</v>
      </c>
      <c r="B43" s="66">
        <v>5</v>
      </c>
      <c r="C43" s="66">
        <v>3617</v>
      </c>
      <c r="D43" s="66">
        <v>3617</v>
      </c>
      <c r="E43" s="66">
        <v>0</v>
      </c>
      <c r="F43" s="66"/>
      <c r="G43" s="66"/>
      <c r="H43" s="66"/>
      <c r="I43" s="66"/>
      <c r="J43" s="66">
        <v>0</v>
      </c>
      <c r="M43" s="64"/>
    </row>
    <row r="44" spans="1:13" s="47" customFormat="1" ht="16.5">
      <c r="A44" s="65" t="s">
        <v>121</v>
      </c>
      <c r="B44" s="66">
        <v>8</v>
      </c>
      <c r="C44" s="66">
        <v>2287</v>
      </c>
      <c r="D44" s="66">
        <v>2191</v>
      </c>
      <c r="E44" s="66">
        <v>0</v>
      </c>
      <c r="F44" s="66"/>
      <c r="G44" s="66"/>
      <c r="H44" s="66"/>
      <c r="I44" s="66"/>
      <c r="J44" s="66">
        <v>96</v>
      </c>
      <c r="M44" s="64"/>
    </row>
    <row r="45" spans="1:13" s="59" customFormat="1" ht="16.5">
      <c r="A45" s="65" t="s">
        <v>14</v>
      </c>
      <c r="B45" s="66">
        <v>5</v>
      </c>
      <c r="C45" s="66">
        <v>0</v>
      </c>
      <c r="D45" s="66"/>
      <c r="E45" s="66"/>
      <c r="F45" s="66"/>
      <c r="G45" s="66"/>
      <c r="H45" s="66"/>
      <c r="I45" s="66"/>
      <c r="J45" s="66"/>
      <c r="M45" s="64"/>
    </row>
    <row r="46" spans="1:13" ht="37.5" customHeight="1">
      <c r="A46" s="62" t="s">
        <v>30</v>
      </c>
      <c r="B46" s="63">
        <v>9</v>
      </c>
      <c r="C46" s="63">
        <v>3065</v>
      </c>
      <c r="D46" s="63">
        <v>1981</v>
      </c>
      <c r="E46" s="63">
        <v>1084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M46" s="64"/>
    </row>
    <row r="47" spans="1:13" ht="16.5">
      <c r="A47" s="65" t="s">
        <v>120</v>
      </c>
      <c r="B47" s="66">
        <v>2</v>
      </c>
      <c r="C47" s="66">
        <v>2490</v>
      </c>
      <c r="D47" s="66">
        <v>1406</v>
      </c>
      <c r="E47" s="66">
        <v>1084</v>
      </c>
      <c r="F47" s="66"/>
      <c r="G47" s="66"/>
      <c r="H47" s="66"/>
      <c r="I47" s="66"/>
      <c r="J47" s="66">
        <v>0</v>
      </c>
      <c r="M47" s="64"/>
    </row>
    <row r="48" spans="1:13" s="47" customFormat="1" ht="16.5">
      <c r="A48" s="65" t="s">
        <v>121</v>
      </c>
      <c r="B48" s="66">
        <v>2</v>
      </c>
      <c r="C48" s="66">
        <v>575</v>
      </c>
      <c r="D48" s="66">
        <v>575</v>
      </c>
      <c r="E48" s="66">
        <v>0</v>
      </c>
      <c r="F48" s="66"/>
      <c r="G48" s="66"/>
      <c r="H48" s="66"/>
      <c r="I48" s="66"/>
      <c r="J48" s="66">
        <v>0</v>
      </c>
      <c r="M48" s="64"/>
    </row>
    <row r="49" spans="1:13" s="47" customFormat="1" ht="16.5">
      <c r="A49" s="65" t="s">
        <v>14</v>
      </c>
      <c r="B49" s="66">
        <v>4</v>
      </c>
      <c r="C49" s="66">
        <v>0</v>
      </c>
      <c r="D49" s="66"/>
      <c r="E49" s="66"/>
      <c r="F49" s="66"/>
      <c r="G49" s="66"/>
      <c r="H49" s="66"/>
      <c r="I49" s="66"/>
      <c r="J49" s="66"/>
      <c r="M49" s="64"/>
    </row>
    <row r="50" spans="1:13" s="59" customFormat="1" ht="33.75" customHeight="1">
      <c r="A50" s="65" t="s">
        <v>18</v>
      </c>
      <c r="B50" s="66">
        <v>1</v>
      </c>
      <c r="C50" s="66">
        <v>0</v>
      </c>
      <c r="D50" s="66"/>
      <c r="E50" s="66"/>
      <c r="F50" s="66"/>
      <c r="G50" s="66"/>
      <c r="H50" s="66"/>
      <c r="I50" s="66"/>
      <c r="J50" s="66"/>
      <c r="M50" s="64"/>
    </row>
    <row r="51" spans="1:13" ht="24" customHeight="1">
      <c r="A51" s="62" t="s">
        <v>137</v>
      </c>
      <c r="B51" s="63">
        <v>7</v>
      </c>
      <c r="C51" s="63">
        <v>3850</v>
      </c>
      <c r="D51" s="63">
        <v>3850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M51" s="64"/>
    </row>
    <row r="52" spans="1:13" ht="16.5">
      <c r="A52" s="65" t="s">
        <v>120</v>
      </c>
      <c r="B52" s="66">
        <v>1</v>
      </c>
      <c r="C52" s="66">
        <v>2542</v>
      </c>
      <c r="D52" s="66">
        <v>2542</v>
      </c>
      <c r="E52" s="66">
        <v>0</v>
      </c>
      <c r="F52" s="66"/>
      <c r="G52" s="66"/>
      <c r="H52" s="66"/>
      <c r="I52" s="66"/>
      <c r="J52" s="66">
        <v>0</v>
      </c>
      <c r="M52" s="64"/>
    </row>
    <row r="53" spans="1:13" s="47" customFormat="1" ht="16.5">
      <c r="A53" s="65" t="s">
        <v>121</v>
      </c>
      <c r="B53" s="66">
        <v>4</v>
      </c>
      <c r="C53" s="66">
        <v>1308</v>
      </c>
      <c r="D53" s="66">
        <v>1308</v>
      </c>
      <c r="E53" s="66">
        <v>0</v>
      </c>
      <c r="F53" s="66"/>
      <c r="G53" s="66"/>
      <c r="H53" s="66"/>
      <c r="I53" s="66"/>
      <c r="J53" s="66">
        <v>0</v>
      </c>
      <c r="M53" s="64"/>
    </row>
    <row r="54" spans="1:13" s="59" customFormat="1" ht="16.5">
      <c r="A54" s="65" t="s">
        <v>14</v>
      </c>
      <c r="B54" s="66">
        <v>2</v>
      </c>
      <c r="C54" s="66">
        <v>0</v>
      </c>
      <c r="D54" s="66"/>
      <c r="E54" s="66"/>
      <c r="F54" s="66"/>
      <c r="G54" s="66"/>
      <c r="H54" s="66"/>
      <c r="I54" s="66"/>
      <c r="J54" s="66"/>
      <c r="M54" s="64"/>
    </row>
    <row r="55" spans="1:13" ht="16.5">
      <c r="A55" s="62" t="s">
        <v>33</v>
      </c>
      <c r="B55" s="63">
        <v>7</v>
      </c>
      <c r="C55" s="63">
        <v>3219</v>
      </c>
      <c r="D55" s="63">
        <v>3219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M55" s="64"/>
    </row>
    <row r="56" spans="1:13" ht="16.5">
      <c r="A56" s="65" t="s">
        <v>120</v>
      </c>
      <c r="B56" s="66">
        <v>1</v>
      </c>
      <c r="C56" s="66">
        <v>1623</v>
      </c>
      <c r="D56" s="66">
        <v>1623</v>
      </c>
      <c r="E56" s="66">
        <v>0</v>
      </c>
      <c r="F56" s="66"/>
      <c r="G56" s="66"/>
      <c r="H56" s="66"/>
      <c r="I56" s="66"/>
      <c r="J56" s="66">
        <v>0</v>
      </c>
      <c r="M56" s="64"/>
    </row>
    <row r="57" spans="1:13" s="47" customFormat="1" ht="16.5">
      <c r="A57" s="65" t="s">
        <v>121</v>
      </c>
      <c r="B57" s="66">
        <v>3</v>
      </c>
      <c r="C57" s="66">
        <v>1596</v>
      </c>
      <c r="D57" s="66">
        <v>1596</v>
      </c>
      <c r="E57" s="66">
        <v>0</v>
      </c>
      <c r="F57" s="66"/>
      <c r="G57" s="66"/>
      <c r="H57" s="66"/>
      <c r="I57" s="66"/>
      <c r="J57" s="66">
        <v>0</v>
      </c>
      <c r="M57" s="64"/>
    </row>
    <row r="58" spans="1:13" s="59" customFormat="1" ht="16.5">
      <c r="A58" s="65" t="s">
        <v>14</v>
      </c>
      <c r="B58" s="66">
        <v>3</v>
      </c>
      <c r="C58" s="66">
        <v>0</v>
      </c>
      <c r="D58" s="66"/>
      <c r="E58" s="66"/>
      <c r="F58" s="66"/>
      <c r="G58" s="66"/>
      <c r="H58" s="66"/>
      <c r="I58" s="66"/>
      <c r="J58" s="66"/>
      <c r="M58" s="64"/>
    </row>
    <row r="59" spans="1:13" ht="20.25" customHeight="1">
      <c r="A59" s="62" t="s">
        <v>181</v>
      </c>
      <c r="B59" s="63">
        <v>7</v>
      </c>
      <c r="C59" s="63">
        <v>2269</v>
      </c>
      <c r="D59" s="63">
        <v>2269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M59" s="64"/>
    </row>
    <row r="60" spans="1:13" s="47" customFormat="1" ht="16.5">
      <c r="A60" s="65" t="s">
        <v>121</v>
      </c>
      <c r="B60" s="66">
        <v>4</v>
      </c>
      <c r="C60" s="66">
        <v>2269</v>
      </c>
      <c r="D60" s="66">
        <v>2269</v>
      </c>
      <c r="E60" s="66">
        <v>0</v>
      </c>
      <c r="F60" s="66"/>
      <c r="G60" s="66"/>
      <c r="H60" s="66"/>
      <c r="I60" s="66"/>
      <c r="J60" s="66">
        <v>0</v>
      </c>
      <c r="M60" s="64"/>
    </row>
    <row r="61" spans="1:13" s="59" customFormat="1" ht="16.5">
      <c r="A61" s="65" t="s">
        <v>14</v>
      </c>
      <c r="B61" s="66">
        <v>3</v>
      </c>
      <c r="C61" s="66">
        <v>0</v>
      </c>
      <c r="D61" s="66"/>
      <c r="E61" s="66"/>
      <c r="F61" s="66"/>
      <c r="G61" s="66"/>
      <c r="H61" s="66"/>
      <c r="I61" s="66"/>
      <c r="J61" s="66"/>
      <c r="M61" s="64"/>
    </row>
    <row r="62" spans="1:13" ht="16.5">
      <c r="A62" s="62" t="s">
        <v>36</v>
      </c>
      <c r="B62" s="63">
        <v>19</v>
      </c>
      <c r="C62" s="63">
        <v>8692.9</v>
      </c>
      <c r="D62" s="63">
        <v>2947.9</v>
      </c>
      <c r="E62" s="63">
        <v>5745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M62" s="64"/>
    </row>
    <row r="63" spans="1:13" ht="16.5">
      <c r="A63" s="65" t="s">
        <v>120</v>
      </c>
      <c r="B63" s="66">
        <v>3</v>
      </c>
      <c r="C63" s="66">
        <v>7162</v>
      </c>
      <c r="D63" s="66">
        <v>1978</v>
      </c>
      <c r="E63" s="66">
        <v>5184</v>
      </c>
      <c r="F63" s="66"/>
      <c r="G63" s="66"/>
      <c r="H63" s="66"/>
      <c r="I63" s="66"/>
      <c r="J63" s="66">
        <v>0</v>
      </c>
      <c r="M63" s="64"/>
    </row>
    <row r="64" spans="1:13" s="47" customFormat="1" ht="16.5">
      <c r="A64" s="65" t="s">
        <v>121</v>
      </c>
      <c r="B64" s="66">
        <v>10</v>
      </c>
      <c r="C64" s="66">
        <v>1530.9</v>
      </c>
      <c r="D64" s="66">
        <v>969.9</v>
      </c>
      <c r="E64" s="66">
        <v>561</v>
      </c>
      <c r="F64" s="66"/>
      <c r="G64" s="66"/>
      <c r="H64" s="66"/>
      <c r="I64" s="66"/>
      <c r="J64" s="66">
        <v>0</v>
      </c>
      <c r="M64" s="64"/>
    </row>
    <row r="65" spans="1:13" s="47" customFormat="1" ht="16.5">
      <c r="A65" s="65" t="s">
        <v>14</v>
      </c>
      <c r="B65" s="66">
        <v>5</v>
      </c>
      <c r="C65" s="66">
        <v>0</v>
      </c>
      <c r="D65" s="66"/>
      <c r="E65" s="66"/>
      <c r="F65" s="66"/>
      <c r="G65" s="66"/>
      <c r="H65" s="66"/>
      <c r="I65" s="66"/>
      <c r="J65" s="66"/>
      <c r="M65" s="64"/>
    </row>
    <row r="66" spans="1:13" s="59" customFormat="1" ht="39.75" customHeight="1">
      <c r="A66" s="65" t="s">
        <v>18</v>
      </c>
      <c r="B66" s="66">
        <v>1</v>
      </c>
      <c r="C66" s="66">
        <v>0</v>
      </c>
      <c r="D66" s="66"/>
      <c r="E66" s="66"/>
      <c r="F66" s="66"/>
      <c r="G66" s="66"/>
      <c r="H66" s="66"/>
      <c r="I66" s="66"/>
      <c r="J66" s="66"/>
      <c r="M66" s="64"/>
    </row>
    <row r="67" spans="1:13" ht="16.5">
      <c r="A67" s="62" t="s">
        <v>182</v>
      </c>
      <c r="B67" s="63">
        <v>245</v>
      </c>
      <c r="C67" s="63">
        <v>999701</v>
      </c>
      <c r="D67" s="63">
        <v>47076</v>
      </c>
      <c r="E67" s="63">
        <v>945000</v>
      </c>
      <c r="F67" s="63">
        <v>0</v>
      </c>
      <c r="G67" s="63">
        <v>0</v>
      </c>
      <c r="H67" s="63">
        <v>0</v>
      </c>
      <c r="I67" s="63">
        <v>0</v>
      </c>
      <c r="J67" s="63">
        <v>7625</v>
      </c>
      <c r="M67" s="64"/>
    </row>
    <row r="68" spans="1:13" ht="16.5">
      <c r="A68" s="65" t="s">
        <v>120</v>
      </c>
      <c r="B68" s="66">
        <v>34</v>
      </c>
      <c r="C68" s="66">
        <v>821582</v>
      </c>
      <c r="D68" s="66">
        <v>36715</v>
      </c>
      <c r="E68" s="66">
        <v>784867</v>
      </c>
      <c r="F68" s="66"/>
      <c r="G68" s="66"/>
      <c r="H68" s="66"/>
      <c r="I68" s="66"/>
      <c r="J68" s="66">
        <v>0</v>
      </c>
      <c r="M68" s="64"/>
    </row>
    <row r="69" spans="1:13" s="47" customFormat="1" ht="16.5">
      <c r="A69" s="65" t="s">
        <v>121</v>
      </c>
      <c r="B69" s="66">
        <v>206</v>
      </c>
      <c r="C69" s="66">
        <v>178119</v>
      </c>
      <c r="D69" s="66">
        <v>10361</v>
      </c>
      <c r="E69" s="66">
        <v>160133</v>
      </c>
      <c r="F69" s="66"/>
      <c r="G69" s="66"/>
      <c r="H69" s="66"/>
      <c r="I69" s="66"/>
      <c r="J69" s="66">
        <v>7625</v>
      </c>
      <c r="M69" s="64"/>
    </row>
    <row r="70" spans="1:13" s="47" customFormat="1" ht="16.5">
      <c r="A70" s="65" t="s">
        <v>14</v>
      </c>
      <c r="B70" s="66">
        <v>4</v>
      </c>
      <c r="C70" s="66">
        <v>0</v>
      </c>
      <c r="D70" s="66"/>
      <c r="E70" s="66"/>
      <c r="F70" s="66"/>
      <c r="G70" s="66"/>
      <c r="H70" s="66"/>
      <c r="I70" s="66"/>
      <c r="J70" s="66"/>
      <c r="M70" s="64"/>
    </row>
    <row r="71" spans="1:13" s="59" customFormat="1" ht="44.25" customHeight="1">
      <c r="A71" s="65" t="s">
        <v>18</v>
      </c>
      <c r="B71" s="66">
        <v>1</v>
      </c>
      <c r="C71" s="66">
        <v>0</v>
      </c>
      <c r="D71" s="66"/>
      <c r="E71" s="66"/>
      <c r="F71" s="66"/>
      <c r="G71" s="66"/>
      <c r="H71" s="66"/>
      <c r="I71" s="66"/>
      <c r="J71" s="66"/>
      <c r="M71" s="64"/>
    </row>
    <row r="72" spans="1:13" ht="16.5">
      <c r="A72" s="62" t="s">
        <v>39</v>
      </c>
      <c r="B72" s="63">
        <v>557</v>
      </c>
      <c r="C72" s="63">
        <v>648934</v>
      </c>
      <c r="D72" s="63">
        <v>82244</v>
      </c>
      <c r="E72" s="63">
        <v>563085</v>
      </c>
      <c r="F72" s="63">
        <v>0</v>
      </c>
      <c r="G72" s="63">
        <v>0</v>
      </c>
      <c r="H72" s="63">
        <v>0</v>
      </c>
      <c r="I72" s="63">
        <v>0</v>
      </c>
      <c r="J72" s="63">
        <v>3605</v>
      </c>
      <c r="M72" s="64"/>
    </row>
    <row r="73" spans="1:13" ht="16.5">
      <c r="A73" s="65" t="s">
        <v>120</v>
      </c>
      <c r="B73" s="66">
        <v>133</v>
      </c>
      <c r="C73" s="66">
        <v>424175</v>
      </c>
      <c r="D73" s="66">
        <v>44108</v>
      </c>
      <c r="E73" s="66">
        <v>380067</v>
      </c>
      <c r="F73" s="66"/>
      <c r="G73" s="66"/>
      <c r="H73" s="66"/>
      <c r="I73" s="66"/>
      <c r="J73" s="66">
        <v>0</v>
      </c>
      <c r="M73" s="64"/>
    </row>
    <row r="74" spans="1:13" s="47" customFormat="1" ht="16.5">
      <c r="A74" s="65" t="s">
        <v>121</v>
      </c>
      <c r="B74" s="66">
        <v>270</v>
      </c>
      <c r="C74" s="66">
        <v>224759</v>
      </c>
      <c r="D74" s="66">
        <v>38136</v>
      </c>
      <c r="E74" s="66">
        <v>183018</v>
      </c>
      <c r="F74" s="66"/>
      <c r="G74" s="66"/>
      <c r="H74" s="66"/>
      <c r="I74" s="66"/>
      <c r="J74" s="66">
        <v>3605</v>
      </c>
      <c r="M74" s="64"/>
    </row>
    <row r="75" spans="1:13" s="47" customFormat="1" ht="16.5">
      <c r="A75" s="65" t="s">
        <v>14</v>
      </c>
      <c r="B75" s="66">
        <v>35</v>
      </c>
      <c r="C75" s="66">
        <v>0</v>
      </c>
      <c r="D75" s="66"/>
      <c r="E75" s="66"/>
      <c r="F75" s="66"/>
      <c r="G75" s="66"/>
      <c r="H75" s="66"/>
      <c r="I75" s="66"/>
      <c r="J75" s="66"/>
      <c r="M75" s="64"/>
    </row>
    <row r="76" spans="1:13" s="59" customFormat="1" ht="36" customHeight="1">
      <c r="A76" s="65" t="s">
        <v>18</v>
      </c>
      <c r="B76" s="66">
        <v>119</v>
      </c>
      <c r="C76" s="66">
        <v>0</v>
      </c>
      <c r="D76" s="66"/>
      <c r="E76" s="66"/>
      <c r="F76" s="66"/>
      <c r="G76" s="66"/>
      <c r="H76" s="66"/>
      <c r="I76" s="66"/>
      <c r="J76" s="66"/>
      <c r="M76" s="64"/>
    </row>
    <row r="77" spans="1:13" ht="31.5">
      <c r="A77" s="62" t="s">
        <v>183</v>
      </c>
      <c r="B77" s="63">
        <v>35</v>
      </c>
      <c r="C77" s="63">
        <v>61326</v>
      </c>
      <c r="D77" s="63">
        <v>9752</v>
      </c>
      <c r="E77" s="63">
        <v>50962</v>
      </c>
      <c r="F77" s="63">
        <v>0</v>
      </c>
      <c r="G77" s="63">
        <v>0</v>
      </c>
      <c r="H77" s="63">
        <v>0</v>
      </c>
      <c r="I77" s="63">
        <v>0</v>
      </c>
      <c r="J77" s="63">
        <v>612</v>
      </c>
      <c r="M77" s="64"/>
    </row>
    <row r="78" spans="1:13" ht="16.5">
      <c r="A78" s="65" t="s">
        <v>120</v>
      </c>
      <c r="B78" s="66">
        <v>4</v>
      </c>
      <c r="C78" s="66">
        <v>52893</v>
      </c>
      <c r="D78" s="66">
        <v>6302</v>
      </c>
      <c r="E78" s="66">
        <v>46591</v>
      </c>
      <c r="F78" s="66"/>
      <c r="G78" s="66"/>
      <c r="H78" s="66"/>
      <c r="I78" s="66"/>
      <c r="J78" s="66">
        <v>0</v>
      </c>
      <c r="M78" s="64"/>
    </row>
    <row r="79" spans="1:13" s="47" customFormat="1" ht="16.5">
      <c r="A79" s="65" t="s">
        <v>121</v>
      </c>
      <c r="B79" s="66">
        <v>27</v>
      </c>
      <c r="C79" s="66">
        <v>8433</v>
      </c>
      <c r="D79" s="66">
        <v>3450</v>
      </c>
      <c r="E79" s="66">
        <v>4371</v>
      </c>
      <c r="F79" s="66"/>
      <c r="G79" s="66"/>
      <c r="H79" s="66"/>
      <c r="I79" s="66"/>
      <c r="J79" s="66">
        <v>612</v>
      </c>
      <c r="M79" s="64"/>
    </row>
    <row r="80" spans="1:13" s="59" customFormat="1" ht="35.25" customHeight="1">
      <c r="A80" s="65" t="s">
        <v>14</v>
      </c>
      <c r="B80" s="66">
        <v>4</v>
      </c>
      <c r="C80" s="66">
        <v>0</v>
      </c>
      <c r="D80" s="66"/>
      <c r="E80" s="66"/>
      <c r="F80" s="66"/>
      <c r="G80" s="66"/>
      <c r="H80" s="66"/>
      <c r="I80" s="66"/>
      <c r="J80" s="66"/>
      <c r="M80" s="64"/>
    </row>
    <row r="81" spans="1:13" ht="31.5">
      <c r="A81" s="62" t="s">
        <v>141</v>
      </c>
      <c r="B81" s="63">
        <v>33</v>
      </c>
      <c r="C81" s="63">
        <v>62727</v>
      </c>
      <c r="D81" s="63">
        <v>10970</v>
      </c>
      <c r="E81" s="63">
        <v>51757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M81" s="64"/>
    </row>
    <row r="82" spans="1:13" ht="16.5">
      <c r="A82" s="65" t="s">
        <v>120</v>
      </c>
      <c r="B82" s="66">
        <v>7</v>
      </c>
      <c r="C82" s="66">
        <v>52659</v>
      </c>
      <c r="D82" s="66">
        <v>9723</v>
      </c>
      <c r="E82" s="66">
        <v>42936</v>
      </c>
      <c r="F82" s="66"/>
      <c r="G82" s="66"/>
      <c r="H82" s="66"/>
      <c r="I82" s="66"/>
      <c r="J82" s="66">
        <v>0</v>
      </c>
      <c r="M82" s="64"/>
    </row>
    <row r="83" spans="1:13" s="47" customFormat="1" ht="16.5">
      <c r="A83" s="65" t="s">
        <v>121</v>
      </c>
      <c r="B83" s="66">
        <v>10</v>
      </c>
      <c r="C83" s="66">
        <v>10068</v>
      </c>
      <c r="D83" s="66">
        <v>1247</v>
      </c>
      <c r="E83" s="66">
        <v>8821</v>
      </c>
      <c r="F83" s="66"/>
      <c r="G83" s="66"/>
      <c r="H83" s="66"/>
      <c r="I83" s="66"/>
      <c r="J83" s="66">
        <v>0</v>
      </c>
      <c r="M83" s="64"/>
    </row>
    <row r="84" spans="1:13" s="47" customFormat="1" ht="16.5">
      <c r="A84" s="65" t="s">
        <v>14</v>
      </c>
      <c r="B84" s="66">
        <v>9</v>
      </c>
      <c r="C84" s="66">
        <v>0</v>
      </c>
      <c r="D84" s="66"/>
      <c r="E84" s="66"/>
      <c r="F84" s="66"/>
      <c r="G84" s="66"/>
      <c r="H84" s="66"/>
      <c r="I84" s="66"/>
      <c r="J84" s="66"/>
      <c r="M84" s="64"/>
    </row>
    <row r="85" spans="1:13" s="59" customFormat="1" ht="39.75" customHeight="1">
      <c r="A85" s="65" t="s">
        <v>18</v>
      </c>
      <c r="B85" s="66">
        <v>7</v>
      </c>
      <c r="C85" s="66">
        <v>0</v>
      </c>
      <c r="D85" s="66"/>
      <c r="E85" s="66"/>
      <c r="F85" s="66"/>
      <c r="G85" s="66"/>
      <c r="H85" s="66"/>
      <c r="I85" s="66"/>
      <c r="J85" s="66"/>
      <c r="M85" s="64"/>
    </row>
    <row r="86" spans="1:13" ht="31.5">
      <c r="A86" s="62" t="s">
        <v>184</v>
      </c>
      <c r="B86" s="63">
        <v>15</v>
      </c>
      <c r="C86" s="63">
        <v>8359</v>
      </c>
      <c r="D86" s="63">
        <v>8359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M86" s="64"/>
    </row>
    <row r="87" spans="1:13" ht="16.5">
      <c r="A87" s="65" t="s">
        <v>120</v>
      </c>
      <c r="B87" s="66">
        <v>3</v>
      </c>
      <c r="C87" s="66">
        <v>4385</v>
      </c>
      <c r="D87" s="66">
        <v>4385</v>
      </c>
      <c r="E87" s="66">
        <v>0</v>
      </c>
      <c r="F87" s="66"/>
      <c r="G87" s="66"/>
      <c r="H87" s="66"/>
      <c r="I87" s="66"/>
      <c r="J87" s="66">
        <v>0</v>
      </c>
      <c r="M87" s="64"/>
    </row>
    <row r="88" spans="1:13" s="47" customFormat="1" ht="16.5">
      <c r="A88" s="65" t="s">
        <v>121</v>
      </c>
      <c r="B88" s="66">
        <v>4</v>
      </c>
      <c r="C88" s="66">
        <v>3974</v>
      </c>
      <c r="D88" s="66">
        <v>3974</v>
      </c>
      <c r="E88" s="66">
        <v>0</v>
      </c>
      <c r="F88" s="66"/>
      <c r="G88" s="66"/>
      <c r="H88" s="66"/>
      <c r="I88" s="66"/>
      <c r="J88" s="66">
        <v>0</v>
      </c>
      <c r="M88" s="64"/>
    </row>
    <row r="89" spans="1:13" s="59" customFormat="1" ht="16.5">
      <c r="A89" s="65" t="s">
        <v>14</v>
      </c>
      <c r="B89" s="66">
        <v>8</v>
      </c>
      <c r="C89" s="66">
        <v>0</v>
      </c>
      <c r="D89" s="66"/>
      <c r="E89" s="66"/>
      <c r="F89" s="66"/>
      <c r="G89" s="66"/>
      <c r="H89" s="66"/>
      <c r="I89" s="66"/>
      <c r="J89" s="66"/>
      <c r="M89" s="64"/>
    </row>
    <row r="90" spans="1:13" ht="16.5">
      <c r="A90" s="62" t="s">
        <v>125</v>
      </c>
      <c r="B90" s="63">
        <v>5</v>
      </c>
      <c r="C90" s="63">
        <v>3308</v>
      </c>
      <c r="D90" s="63">
        <v>3308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M90" s="64"/>
    </row>
    <row r="91" spans="1:13" ht="16.5">
      <c r="A91" s="65" t="s">
        <v>120</v>
      </c>
      <c r="B91" s="66">
        <v>2</v>
      </c>
      <c r="C91" s="66">
        <v>2298</v>
      </c>
      <c r="D91" s="66">
        <v>2298</v>
      </c>
      <c r="E91" s="66">
        <v>0</v>
      </c>
      <c r="F91" s="66"/>
      <c r="G91" s="66"/>
      <c r="H91" s="66"/>
      <c r="I91" s="66"/>
      <c r="J91" s="66">
        <v>0</v>
      </c>
      <c r="M91" s="64"/>
    </row>
    <row r="92" spans="1:13" s="47" customFormat="1" ht="16.5">
      <c r="A92" s="65" t="s">
        <v>121</v>
      </c>
      <c r="B92" s="66">
        <v>1</v>
      </c>
      <c r="C92" s="66">
        <v>1010</v>
      </c>
      <c r="D92" s="66">
        <v>1010</v>
      </c>
      <c r="E92" s="66">
        <v>0</v>
      </c>
      <c r="F92" s="66"/>
      <c r="G92" s="66"/>
      <c r="H92" s="66"/>
      <c r="I92" s="66"/>
      <c r="J92" s="66">
        <v>0</v>
      </c>
      <c r="M92" s="64"/>
    </row>
    <row r="93" spans="1:13" s="59" customFormat="1" ht="16.5">
      <c r="A93" s="65" t="s">
        <v>14</v>
      </c>
      <c r="B93" s="66">
        <v>2</v>
      </c>
      <c r="C93" s="66">
        <v>0</v>
      </c>
      <c r="D93" s="66"/>
      <c r="E93" s="66"/>
      <c r="F93" s="66"/>
      <c r="G93" s="66"/>
      <c r="H93" s="66"/>
      <c r="I93" s="66"/>
      <c r="J93" s="66"/>
      <c r="M93" s="64"/>
    </row>
    <row r="94" spans="1:13" ht="16.5">
      <c r="A94" s="62" t="s">
        <v>142</v>
      </c>
      <c r="B94" s="63">
        <v>8</v>
      </c>
      <c r="C94" s="63">
        <v>15988</v>
      </c>
      <c r="D94" s="63">
        <v>0</v>
      </c>
      <c r="E94" s="63">
        <v>15988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M94" s="64"/>
    </row>
    <row r="95" spans="1:13" ht="16.5">
      <c r="A95" s="65" t="s">
        <v>120</v>
      </c>
      <c r="B95" s="66">
        <v>1</v>
      </c>
      <c r="C95" s="66">
        <v>11776</v>
      </c>
      <c r="D95" s="66">
        <v>0</v>
      </c>
      <c r="E95" s="66">
        <v>11776</v>
      </c>
      <c r="F95" s="66"/>
      <c r="G95" s="66"/>
      <c r="H95" s="66"/>
      <c r="I95" s="66"/>
      <c r="J95" s="66">
        <v>0</v>
      </c>
      <c r="M95" s="64"/>
    </row>
    <row r="96" spans="1:13" s="47" customFormat="1" ht="16.5">
      <c r="A96" s="65" t="s">
        <v>121</v>
      </c>
      <c r="B96" s="66">
        <v>5</v>
      </c>
      <c r="C96" s="66">
        <v>4212</v>
      </c>
      <c r="D96" s="66">
        <v>0</v>
      </c>
      <c r="E96" s="66">
        <v>4212</v>
      </c>
      <c r="F96" s="66"/>
      <c r="G96" s="66"/>
      <c r="H96" s="66"/>
      <c r="I96" s="66"/>
      <c r="J96" s="66">
        <v>0</v>
      </c>
      <c r="M96" s="64"/>
    </row>
    <row r="97" spans="1:13" s="59" customFormat="1" ht="31.5" customHeight="1">
      <c r="A97" s="65" t="s">
        <v>14</v>
      </c>
      <c r="B97" s="66">
        <v>2</v>
      </c>
      <c r="C97" s="66">
        <v>0</v>
      </c>
      <c r="D97" s="66"/>
      <c r="E97" s="66"/>
      <c r="F97" s="66"/>
      <c r="G97" s="66"/>
      <c r="H97" s="66"/>
      <c r="I97" s="66"/>
      <c r="J97" s="66"/>
      <c r="M97" s="64"/>
    </row>
    <row r="98" spans="1:13" ht="31.5">
      <c r="A98" s="62" t="s">
        <v>143</v>
      </c>
      <c r="B98" s="63">
        <v>6</v>
      </c>
      <c r="C98" s="63">
        <v>1540</v>
      </c>
      <c r="D98" s="63">
        <v>1501</v>
      </c>
      <c r="E98" s="63">
        <v>39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M98" s="64"/>
    </row>
    <row r="99" spans="1:13" ht="16.5">
      <c r="A99" s="65" t="s">
        <v>120</v>
      </c>
      <c r="B99" s="66">
        <v>1</v>
      </c>
      <c r="C99" s="66">
        <v>918</v>
      </c>
      <c r="D99" s="66">
        <v>918</v>
      </c>
      <c r="E99" s="66">
        <v>0</v>
      </c>
      <c r="F99" s="66"/>
      <c r="G99" s="66"/>
      <c r="H99" s="66"/>
      <c r="I99" s="66"/>
      <c r="J99" s="66">
        <v>0</v>
      </c>
      <c r="M99" s="64"/>
    </row>
    <row r="100" spans="1:13" s="47" customFormat="1" ht="16.5">
      <c r="A100" s="65" t="s">
        <v>121</v>
      </c>
      <c r="B100" s="66">
        <v>4</v>
      </c>
      <c r="C100" s="66">
        <v>622</v>
      </c>
      <c r="D100" s="66">
        <v>583</v>
      </c>
      <c r="E100" s="66">
        <v>39</v>
      </c>
      <c r="F100" s="66"/>
      <c r="G100" s="66"/>
      <c r="H100" s="66"/>
      <c r="I100" s="66"/>
      <c r="J100" s="66">
        <v>0</v>
      </c>
      <c r="M100" s="64"/>
    </row>
    <row r="101" spans="1:13" s="59" customFormat="1" ht="16.5">
      <c r="A101" s="65" t="s">
        <v>14</v>
      </c>
      <c r="B101" s="66">
        <v>1</v>
      </c>
      <c r="C101" s="66">
        <v>0</v>
      </c>
      <c r="D101" s="66"/>
      <c r="E101" s="66"/>
      <c r="F101" s="66"/>
      <c r="G101" s="66"/>
      <c r="H101" s="66"/>
      <c r="I101" s="66"/>
      <c r="J101" s="66"/>
      <c r="M101" s="64"/>
    </row>
    <row r="102" spans="1:13" ht="16.5">
      <c r="A102" s="62" t="s">
        <v>185</v>
      </c>
      <c r="B102" s="63">
        <v>5</v>
      </c>
      <c r="C102" s="63">
        <v>1991</v>
      </c>
      <c r="D102" s="63">
        <v>1991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M102" s="64"/>
    </row>
    <row r="103" spans="1:13" ht="16.5">
      <c r="A103" s="65" t="s">
        <v>120</v>
      </c>
      <c r="B103" s="66">
        <v>1</v>
      </c>
      <c r="C103" s="66">
        <v>1295</v>
      </c>
      <c r="D103" s="66">
        <v>1295</v>
      </c>
      <c r="E103" s="66">
        <v>0</v>
      </c>
      <c r="F103" s="66"/>
      <c r="G103" s="66"/>
      <c r="H103" s="66"/>
      <c r="I103" s="66"/>
      <c r="J103" s="66">
        <v>0</v>
      </c>
      <c r="M103" s="64"/>
    </row>
    <row r="104" spans="1:13" s="47" customFormat="1" ht="16.5">
      <c r="A104" s="65" t="s">
        <v>121</v>
      </c>
      <c r="B104" s="66">
        <v>2</v>
      </c>
      <c r="C104" s="66">
        <v>696</v>
      </c>
      <c r="D104" s="66">
        <v>696</v>
      </c>
      <c r="E104" s="66">
        <v>0</v>
      </c>
      <c r="F104" s="66"/>
      <c r="G104" s="66"/>
      <c r="H104" s="66"/>
      <c r="I104" s="66"/>
      <c r="J104" s="66">
        <v>0</v>
      </c>
      <c r="M104" s="64"/>
    </row>
    <row r="105" spans="1:13" s="59" customFormat="1" ht="16.5">
      <c r="A105" s="65" t="s">
        <v>14</v>
      </c>
      <c r="B105" s="66">
        <v>2</v>
      </c>
      <c r="C105" s="66">
        <v>0</v>
      </c>
      <c r="D105" s="66"/>
      <c r="E105" s="66"/>
      <c r="F105" s="66"/>
      <c r="G105" s="66"/>
      <c r="H105" s="66"/>
      <c r="I105" s="66"/>
      <c r="J105" s="66"/>
      <c r="M105" s="64"/>
    </row>
    <row r="106" spans="1:13" ht="31.5">
      <c r="A106" s="62" t="s">
        <v>186</v>
      </c>
      <c r="B106" s="63">
        <v>6</v>
      </c>
      <c r="C106" s="63">
        <v>2357</v>
      </c>
      <c r="D106" s="63">
        <v>1099</v>
      </c>
      <c r="E106" s="63">
        <v>1258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M106" s="64"/>
    </row>
    <row r="107" spans="1:13" ht="16.5">
      <c r="A107" s="65" t="s">
        <v>120</v>
      </c>
      <c r="B107" s="66">
        <v>1</v>
      </c>
      <c r="C107" s="66">
        <v>1258</v>
      </c>
      <c r="D107" s="66">
        <v>0</v>
      </c>
      <c r="E107" s="66">
        <v>1258</v>
      </c>
      <c r="F107" s="66"/>
      <c r="G107" s="66"/>
      <c r="H107" s="66"/>
      <c r="I107" s="66"/>
      <c r="J107" s="66">
        <v>0</v>
      </c>
      <c r="M107" s="64"/>
    </row>
    <row r="108" spans="1:13" s="47" customFormat="1" ht="16.5">
      <c r="A108" s="65" t="s">
        <v>121</v>
      </c>
      <c r="B108" s="66">
        <v>3</v>
      </c>
      <c r="C108" s="66">
        <v>1099</v>
      </c>
      <c r="D108" s="66">
        <v>1099</v>
      </c>
      <c r="E108" s="66">
        <v>0</v>
      </c>
      <c r="F108" s="66"/>
      <c r="G108" s="66"/>
      <c r="H108" s="66"/>
      <c r="I108" s="66"/>
      <c r="J108" s="66">
        <v>0</v>
      </c>
      <c r="M108" s="64"/>
    </row>
    <row r="109" spans="1:13" s="59" customFormat="1" ht="16.5">
      <c r="A109" s="65" t="s">
        <v>14</v>
      </c>
      <c r="B109" s="66">
        <v>2</v>
      </c>
      <c r="C109" s="66">
        <v>0</v>
      </c>
      <c r="D109" s="66"/>
      <c r="E109" s="66"/>
      <c r="F109" s="66"/>
      <c r="G109" s="66"/>
      <c r="H109" s="66"/>
      <c r="I109" s="66"/>
      <c r="J109" s="66"/>
      <c r="M109" s="64"/>
    </row>
    <row r="110" spans="1:13" ht="16.5">
      <c r="A110" s="62" t="s">
        <v>144</v>
      </c>
      <c r="B110" s="63">
        <v>3</v>
      </c>
      <c r="C110" s="63">
        <v>1619</v>
      </c>
      <c r="D110" s="63">
        <v>1619</v>
      </c>
      <c r="E110" s="63">
        <v>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M110" s="64"/>
    </row>
    <row r="111" spans="1:13" ht="16.5">
      <c r="A111" s="65" t="s">
        <v>120</v>
      </c>
      <c r="B111" s="66">
        <v>1</v>
      </c>
      <c r="C111" s="66">
        <v>1099</v>
      </c>
      <c r="D111" s="66">
        <v>1099</v>
      </c>
      <c r="E111" s="66">
        <v>0</v>
      </c>
      <c r="F111" s="66"/>
      <c r="G111" s="66"/>
      <c r="H111" s="66"/>
      <c r="I111" s="66"/>
      <c r="J111" s="66">
        <v>0</v>
      </c>
      <c r="M111" s="64"/>
    </row>
    <row r="112" spans="1:13" s="47" customFormat="1" ht="16.5">
      <c r="A112" s="65" t="s">
        <v>121</v>
      </c>
      <c r="B112" s="66">
        <v>1</v>
      </c>
      <c r="C112" s="66">
        <v>520</v>
      </c>
      <c r="D112" s="66">
        <v>520</v>
      </c>
      <c r="E112" s="66">
        <v>0</v>
      </c>
      <c r="F112" s="66"/>
      <c r="G112" s="66"/>
      <c r="H112" s="66"/>
      <c r="I112" s="66"/>
      <c r="J112" s="66">
        <v>0</v>
      </c>
      <c r="M112" s="64"/>
    </row>
    <row r="113" spans="1:13" s="59" customFormat="1" ht="16.5">
      <c r="A113" s="65" t="s">
        <v>14</v>
      </c>
      <c r="B113" s="66">
        <v>1</v>
      </c>
      <c r="C113" s="66">
        <v>0</v>
      </c>
      <c r="D113" s="66"/>
      <c r="E113" s="66"/>
      <c r="F113" s="66"/>
      <c r="G113" s="66"/>
      <c r="H113" s="66"/>
      <c r="I113" s="66"/>
      <c r="J113" s="66"/>
      <c r="M113" s="64"/>
    </row>
    <row r="114" spans="1:13" ht="36" customHeight="1">
      <c r="A114" s="62" t="s">
        <v>187</v>
      </c>
      <c r="B114" s="63">
        <v>8</v>
      </c>
      <c r="C114" s="63">
        <v>1618</v>
      </c>
      <c r="D114" s="63">
        <v>1602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16</v>
      </c>
      <c r="M114" s="64"/>
    </row>
    <row r="115" spans="1:13" ht="16.5">
      <c r="A115" s="65" t="s">
        <v>120</v>
      </c>
      <c r="B115" s="66">
        <v>1</v>
      </c>
      <c r="C115" s="66">
        <v>939</v>
      </c>
      <c r="D115" s="66">
        <v>939</v>
      </c>
      <c r="E115" s="66">
        <v>0</v>
      </c>
      <c r="F115" s="66"/>
      <c r="G115" s="66"/>
      <c r="H115" s="66"/>
      <c r="I115" s="66"/>
      <c r="J115" s="66">
        <v>0</v>
      </c>
      <c r="M115" s="64"/>
    </row>
    <row r="116" spans="1:13" s="47" customFormat="1" ht="16.5">
      <c r="A116" s="65" t="s">
        <v>121</v>
      </c>
      <c r="B116" s="66">
        <v>5</v>
      </c>
      <c r="C116" s="66">
        <v>679</v>
      </c>
      <c r="D116" s="66">
        <v>663</v>
      </c>
      <c r="E116" s="66">
        <v>0</v>
      </c>
      <c r="F116" s="66"/>
      <c r="G116" s="66"/>
      <c r="H116" s="66"/>
      <c r="I116" s="66"/>
      <c r="J116" s="66">
        <v>16</v>
      </c>
      <c r="M116" s="64"/>
    </row>
    <row r="117" spans="1:13" s="59" customFormat="1" ht="16.5">
      <c r="A117" s="65" t="s">
        <v>14</v>
      </c>
      <c r="B117" s="66">
        <v>2</v>
      </c>
      <c r="C117" s="66">
        <v>0</v>
      </c>
      <c r="D117" s="66"/>
      <c r="E117" s="66"/>
      <c r="F117" s="66"/>
      <c r="G117" s="66"/>
      <c r="H117" s="66"/>
      <c r="I117" s="66"/>
      <c r="J117" s="66"/>
      <c r="M117" s="64"/>
    </row>
    <row r="118" spans="1:13" ht="16.5">
      <c r="A118" s="62" t="s">
        <v>140</v>
      </c>
      <c r="B118" s="63">
        <v>3</v>
      </c>
      <c r="C118" s="63">
        <v>158</v>
      </c>
      <c r="D118" s="63">
        <v>79</v>
      </c>
      <c r="E118" s="63">
        <v>79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M118" s="64"/>
    </row>
    <row r="119" spans="1:13" ht="16.5">
      <c r="A119" s="65" t="s">
        <v>120</v>
      </c>
      <c r="B119" s="66">
        <v>1</v>
      </c>
      <c r="C119" s="66">
        <v>79</v>
      </c>
      <c r="D119" s="66">
        <v>79</v>
      </c>
      <c r="E119" s="66">
        <v>0</v>
      </c>
      <c r="F119" s="66"/>
      <c r="G119" s="66"/>
      <c r="H119" s="66"/>
      <c r="I119" s="66"/>
      <c r="J119" s="66">
        <v>0</v>
      </c>
      <c r="M119" s="64"/>
    </row>
    <row r="120" spans="1:13" s="47" customFormat="1" ht="16.5">
      <c r="A120" s="65" t="s">
        <v>121</v>
      </c>
      <c r="B120" s="66">
        <v>1</v>
      </c>
      <c r="C120" s="66">
        <v>79</v>
      </c>
      <c r="D120" s="66">
        <v>0</v>
      </c>
      <c r="E120" s="66">
        <v>79</v>
      </c>
      <c r="F120" s="66"/>
      <c r="G120" s="66"/>
      <c r="H120" s="66"/>
      <c r="I120" s="66"/>
      <c r="J120" s="66">
        <v>0</v>
      </c>
      <c r="M120" s="64"/>
    </row>
    <row r="121" spans="1:13" s="59" customFormat="1" ht="16.5">
      <c r="A121" s="65" t="s">
        <v>14</v>
      </c>
      <c r="B121" s="66">
        <v>1</v>
      </c>
      <c r="C121" s="66">
        <v>0</v>
      </c>
      <c r="D121" s="66"/>
      <c r="E121" s="66"/>
      <c r="F121" s="66"/>
      <c r="G121" s="66"/>
      <c r="H121" s="66"/>
      <c r="I121" s="66"/>
      <c r="J121" s="66"/>
      <c r="M121" s="64"/>
    </row>
    <row r="122" spans="1:13" ht="36.75" customHeight="1">
      <c r="A122" s="62" t="s">
        <v>146</v>
      </c>
      <c r="B122" s="63">
        <v>3</v>
      </c>
      <c r="C122" s="63">
        <v>1354</v>
      </c>
      <c r="D122" s="63">
        <v>1354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M122" s="64"/>
    </row>
    <row r="123" spans="1:13" ht="16.5">
      <c r="A123" s="65" t="s">
        <v>120</v>
      </c>
      <c r="B123" s="66">
        <v>1</v>
      </c>
      <c r="C123" s="66">
        <v>900</v>
      </c>
      <c r="D123" s="66">
        <v>900</v>
      </c>
      <c r="E123" s="66">
        <v>0</v>
      </c>
      <c r="F123" s="66"/>
      <c r="G123" s="66"/>
      <c r="H123" s="66"/>
      <c r="I123" s="66"/>
      <c r="J123" s="66">
        <v>0</v>
      </c>
      <c r="M123" s="64"/>
    </row>
    <row r="124" spans="1:13" s="47" customFormat="1" ht="16.5">
      <c r="A124" s="65" t="s">
        <v>121</v>
      </c>
      <c r="B124" s="66">
        <v>1</v>
      </c>
      <c r="C124" s="66">
        <v>454</v>
      </c>
      <c r="D124" s="66">
        <v>454</v>
      </c>
      <c r="E124" s="66">
        <v>0</v>
      </c>
      <c r="F124" s="66"/>
      <c r="G124" s="66"/>
      <c r="H124" s="66"/>
      <c r="I124" s="66"/>
      <c r="J124" s="66">
        <v>0</v>
      </c>
      <c r="M124" s="64"/>
    </row>
    <row r="125" spans="1:13" s="59" customFormat="1" ht="16.5">
      <c r="A125" s="65" t="s">
        <v>14</v>
      </c>
      <c r="B125" s="66">
        <v>1</v>
      </c>
      <c r="C125" s="66">
        <v>0</v>
      </c>
      <c r="D125" s="66"/>
      <c r="E125" s="66"/>
      <c r="F125" s="66"/>
      <c r="G125" s="66"/>
      <c r="H125" s="66"/>
      <c r="I125" s="66"/>
      <c r="J125" s="66"/>
      <c r="M125" s="64"/>
    </row>
    <row r="126" spans="1:13" ht="16.5">
      <c r="A126" s="62" t="s">
        <v>126</v>
      </c>
      <c r="B126" s="63">
        <v>8</v>
      </c>
      <c r="C126" s="63">
        <v>2382</v>
      </c>
      <c r="D126" s="63">
        <v>1882</v>
      </c>
      <c r="E126" s="63">
        <v>500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M126" s="64"/>
    </row>
    <row r="127" spans="1:13" ht="16.5">
      <c r="A127" s="65" t="s">
        <v>120</v>
      </c>
      <c r="B127" s="66">
        <v>2</v>
      </c>
      <c r="C127" s="66">
        <v>1340</v>
      </c>
      <c r="D127" s="66">
        <v>840</v>
      </c>
      <c r="E127" s="66">
        <v>500</v>
      </c>
      <c r="F127" s="66"/>
      <c r="G127" s="66"/>
      <c r="H127" s="66"/>
      <c r="I127" s="66"/>
      <c r="J127" s="66">
        <v>0</v>
      </c>
      <c r="M127" s="64"/>
    </row>
    <row r="128" spans="1:13" s="47" customFormat="1" ht="16.5">
      <c r="A128" s="65" t="s">
        <v>121</v>
      </c>
      <c r="B128" s="66">
        <v>4</v>
      </c>
      <c r="C128" s="66">
        <v>1042</v>
      </c>
      <c r="D128" s="66">
        <v>1042</v>
      </c>
      <c r="E128" s="66">
        <v>0</v>
      </c>
      <c r="F128" s="66"/>
      <c r="G128" s="66"/>
      <c r="H128" s="66"/>
      <c r="I128" s="66"/>
      <c r="J128" s="66">
        <v>0</v>
      </c>
      <c r="M128" s="64"/>
    </row>
    <row r="129" spans="1:13" s="59" customFormat="1" ht="16.5">
      <c r="A129" s="65" t="s">
        <v>14</v>
      </c>
      <c r="B129" s="66">
        <v>2</v>
      </c>
      <c r="C129" s="66">
        <v>0</v>
      </c>
      <c r="D129" s="66"/>
      <c r="E129" s="66"/>
      <c r="F129" s="66"/>
      <c r="G129" s="66"/>
      <c r="H129" s="66"/>
      <c r="I129" s="66"/>
      <c r="J129" s="66"/>
      <c r="M129" s="64"/>
    </row>
    <row r="130" spans="1:13" ht="16.5">
      <c r="A130" s="62" t="s">
        <v>205</v>
      </c>
      <c r="B130" s="63">
        <v>8</v>
      </c>
      <c r="C130" s="63">
        <v>7315</v>
      </c>
      <c r="D130" s="63">
        <v>7216</v>
      </c>
      <c r="E130" s="63">
        <v>0</v>
      </c>
      <c r="F130" s="63">
        <v>0</v>
      </c>
      <c r="G130" s="63">
        <v>0</v>
      </c>
      <c r="H130" s="63">
        <v>0</v>
      </c>
      <c r="I130" s="63">
        <v>0</v>
      </c>
      <c r="J130" s="63">
        <v>99</v>
      </c>
      <c r="M130" s="64"/>
    </row>
    <row r="131" spans="1:13" ht="16.5">
      <c r="A131" s="65" t="s">
        <v>120</v>
      </c>
      <c r="B131" s="66">
        <v>2</v>
      </c>
      <c r="C131" s="66">
        <v>4593</v>
      </c>
      <c r="D131" s="66">
        <v>4593</v>
      </c>
      <c r="E131" s="66">
        <v>0</v>
      </c>
      <c r="F131" s="66"/>
      <c r="G131" s="66"/>
      <c r="H131" s="66"/>
      <c r="I131" s="66"/>
      <c r="J131" s="66">
        <v>0</v>
      </c>
      <c r="M131" s="64"/>
    </row>
    <row r="132" spans="1:13" s="47" customFormat="1" ht="16.5">
      <c r="A132" s="65" t="s">
        <v>121</v>
      </c>
      <c r="B132" s="66">
        <v>4</v>
      </c>
      <c r="C132" s="66">
        <v>2722</v>
      </c>
      <c r="D132" s="66">
        <v>2623</v>
      </c>
      <c r="E132" s="66">
        <v>0</v>
      </c>
      <c r="F132" s="66"/>
      <c r="G132" s="66"/>
      <c r="H132" s="66"/>
      <c r="I132" s="66"/>
      <c r="J132" s="66">
        <v>99</v>
      </c>
      <c r="M132" s="64"/>
    </row>
    <row r="133" spans="1:13" s="59" customFormat="1" ht="16.5">
      <c r="A133" s="65" t="s">
        <v>14</v>
      </c>
      <c r="B133" s="66">
        <v>2</v>
      </c>
      <c r="C133" s="66">
        <v>0</v>
      </c>
      <c r="D133" s="66"/>
      <c r="E133" s="66"/>
      <c r="F133" s="66"/>
      <c r="G133" s="66"/>
      <c r="H133" s="66"/>
      <c r="I133" s="66"/>
      <c r="J133" s="66"/>
      <c r="M133" s="64"/>
    </row>
    <row r="134" spans="1:13" ht="31.5">
      <c r="A134" s="62" t="s">
        <v>147</v>
      </c>
      <c r="B134" s="63">
        <v>3</v>
      </c>
      <c r="C134" s="63">
        <v>4076</v>
      </c>
      <c r="D134" s="63">
        <v>4076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M134" s="64"/>
    </row>
    <row r="135" spans="1:13" ht="16.5">
      <c r="A135" s="65" t="s">
        <v>120</v>
      </c>
      <c r="B135" s="66">
        <v>1</v>
      </c>
      <c r="C135" s="66">
        <v>2339</v>
      </c>
      <c r="D135" s="66">
        <v>2339</v>
      </c>
      <c r="E135" s="66">
        <v>0</v>
      </c>
      <c r="F135" s="66"/>
      <c r="G135" s="66"/>
      <c r="H135" s="66"/>
      <c r="I135" s="66"/>
      <c r="J135" s="66">
        <v>0</v>
      </c>
      <c r="M135" s="64"/>
    </row>
    <row r="136" spans="1:13" s="59" customFormat="1" ht="16.5">
      <c r="A136" s="65" t="s">
        <v>121</v>
      </c>
      <c r="B136" s="66">
        <v>2</v>
      </c>
      <c r="C136" s="66">
        <v>1737</v>
      </c>
      <c r="D136" s="66">
        <v>1737</v>
      </c>
      <c r="E136" s="66">
        <v>0</v>
      </c>
      <c r="F136" s="66"/>
      <c r="G136" s="66"/>
      <c r="H136" s="66"/>
      <c r="I136" s="66"/>
      <c r="J136" s="66">
        <v>0</v>
      </c>
      <c r="M136" s="64"/>
    </row>
    <row r="137" spans="1:13" ht="16.5">
      <c r="A137" s="62" t="s">
        <v>148</v>
      </c>
      <c r="B137" s="63">
        <v>10</v>
      </c>
      <c r="C137" s="63">
        <v>59970</v>
      </c>
      <c r="D137" s="63">
        <v>32957</v>
      </c>
      <c r="E137" s="63">
        <v>27013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M137" s="64"/>
    </row>
    <row r="138" spans="1:13" ht="16.5">
      <c r="A138" s="65" t="s">
        <v>120</v>
      </c>
      <c r="B138" s="66">
        <v>4</v>
      </c>
      <c r="C138" s="66">
        <v>50263</v>
      </c>
      <c r="D138" s="66">
        <v>27000</v>
      </c>
      <c r="E138" s="66">
        <v>23263</v>
      </c>
      <c r="F138" s="66"/>
      <c r="G138" s="66"/>
      <c r="H138" s="66"/>
      <c r="I138" s="66"/>
      <c r="J138" s="66">
        <v>0</v>
      </c>
      <c r="M138" s="64"/>
    </row>
    <row r="139" spans="1:13" s="47" customFormat="1" ht="16.5">
      <c r="A139" s="65" t="s">
        <v>121</v>
      </c>
      <c r="B139" s="66">
        <v>4</v>
      </c>
      <c r="C139" s="66">
        <v>9707</v>
      </c>
      <c r="D139" s="66">
        <v>5957</v>
      </c>
      <c r="E139" s="66">
        <v>3750</v>
      </c>
      <c r="F139" s="66"/>
      <c r="G139" s="66"/>
      <c r="H139" s="66"/>
      <c r="I139" s="66"/>
      <c r="J139" s="66">
        <v>0</v>
      </c>
      <c r="M139" s="64"/>
    </row>
    <row r="140" spans="1:13" s="59" customFormat="1" ht="32.25" customHeight="1">
      <c r="A140" s="65" t="s">
        <v>14</v>
      </c>
      <c r="B140" s="66">
        <v>2</v>
      </c>
      <c r="C140" s="66">
        <v>0</v>
      </c>
      <c r="D140" s="66"/>
      <c r="E140" s="66"/>
      <c r="F140" s="66"/>
      <c r="G140" s="66"/>
      <c r="H140" s="66"/>
      <c r="I140" s="66"/>
      <c r="J140" s="66"/>
      <c r="M140" s="64"/>
    </row>
    <row r="141" spans="1:13" ht="31.5">
      <c r="A141" s="62" t="s">
        <v>151</v>
      </c>
      <c r="B141" s="63">
        <v>4</v>
      </c>
      <c r="C141" s="63">
        <v>10409</v>
      </c>
      <c r="D141" s="63">
        <v>10060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349</v>
      </c>
      <c r="M141" s="64"/>
    </row>
    <row r="142" spans="1:13" ht="16.5">
      <c r="A142" s="65" t="s">
        <v>120</v>
      </c>
      <c r="B142" s="66">
        <v>1</v>
      </c>
      <c r="C142" s="66">
        <v>9313</v>
      </c>
      <c r="D142" s="66">
        <v>9313</v>
      </c>
      <c r="E142" s="66">
        <v>0</v>
      </c>
      <c r="F142" s="66"/>
      <c r="G142" s="66"/>
      <c r="H142" s="66"/>
      <c r="I142" s="66"/>
      <c r="J142" s="66">
        <v>0</v>
      </c>
      <c r="M142" s="64"/>
    </row>
    <row r="143" spans="1:13" s="47" customFormat="1" ht="16.5">
      <c r="A143" s="65" t="s">
        <v>121</v>
      </c>
      <c r="B143" s="66">
        <v>2</v>
      </c>
      <c r="C143" s="66">
        <v>1096</v>
      </c>
      <c r="D143" s="66">
        <v>747</v>
      </c>
      <c r="E143" s="66">
        <v>0</v>
      </c>
      <c r="F143" s="66"/>
      <c r="G143" s="66"/>
      <c r="H143" s="66"/>
      <c r="I143" s="66"/>
      <c r="J143" s="66">
        <v>349</v>
      </c>
      <c r="M143" s="64"/>
    </row>
    <row r="144" spans="1:13" s="47" customFormat="1" ht="16.5">
      <c r="A144" s="65" t="s">
        <v>14</v>
      </c>
      <c r="B144" s="66">
        <v>1</v>
      </c>
      <c r="C144" s="66">
        <v>0</v>
      </c>
      <c r="D144" s="66"/>
      <c r="E144" s="66"/>
      <c r="F144" s="66"/>
      <c r="G144" s="66"/>
      <c r="H144" s="66"/>
      <c r="I144" s="66"/>
      <c r="J144" s="66"/>
      <c r="M144" s="64"/>
    </row>
    <row r="145" spans="1:13" s="59" customFormat="1" ht="37.5" customHeight="1">
      <c r="A145" s="62" t="s">
        <v>188</v>
      </c>
      <c r="B145" s="63">
        <v>7</v>
      </c>
      <c r="C145" s="63">
        <v>4909</v>
      </c>
      <c r="D145" s="63">
        <v>4909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M145" s="64"/>
    </row>
    <row r="146" spans="1:13" ht="16.5">
      <c r="A146" s="65" t="s">
        <v>120</v>
      </c>
      <c r="B146" s="66">
        <v>3</v>
      </c>
      <c r="C146" s="66">
        <v>4084</v>
      </c>
      <c r="D146" s="66">
        <v>4084</v>
      </c>
      <c r="E146" s="66">
        <v>0</v>
      </c>
      <c r="F146" s="66"/>
      <c r="G146" s="66"/>
      <c r="H146" s="66"/>
      <c r="I146" s="66"/>
      <c r="J146" s="66">
        <v>0</v>
      </c>
      <c r="M146" s="64"/>
    </row>
    <row r="147" spans="1:13" ht="16.5">
      <c r="A147" s="65" t="s">
        <v>121</v>
      </c>
      <c r="B147" s="66">
        <v>3</v>
      </c>
      <c r="C147" s="66">
        <v>825</v>
      </c>
      <c r="D147" s="66">
        <v>825</v>
      </c>
      <c r="E147" s="66">
        <v>0</v>
      </c>
      <c r="F147" s="66"/>
      <c r="G147" s="66"/>
      <c r="H147" s="66"/>
      <c r="I147" s="66"/>
      <c r="J147" s="66">
        <v>0</v>
      </c>
      <c r="M147" s="64"/>
    </row>
    <row r="148" spans="1:13" s="47" customFormat="1" ht="16.5">
      <c r="A148" s="65" t="s">
        <v>14</v>
      </c>
      <c r="B148" s="66">
        <v>1</v>
      </c>
      <c r="C148" s="66">
        <v>0</v>
      </c>
      <c r="D148" s="66"/>
      <c r="E148" s="66"/>
      <c r="F148" s="66"/>
      <c r="G148" s="66"/>
      <c r="H148" s="66"/>
      <c r="I148" s="66"/>
      <c r="J148" s="66"/>
      <c r="M148" s="64"/>
    </row>
    <row r="149" spans="1:13" s="47" customFormat="1" ht="37.5" customHeight="1">
      <c r="A149" s="62" t="s">
        <v>152</v>
      </c>
      <c r="B149" s="63">
        <v>5</v>
      </c>
      <c r="C149" s="63">
        <v>2593</v>
      </c>
      <c r="D149" s="63">
        <v>2593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M149" s="64"/>
    </row>
    <row r="150" spans="1:13" s="59" customFormat="1" ht="36.75" customHeight="1">
      <c r="A150" s="65" t="s">
        <v>120</v>
      </c>
      <c r="B150" s="66">
        <v>1</v>
      </c>
      <c r="C150" s="66">
        <v>2183</v>
      </c>
      <c r="D150" s="66">
        <v>2183</v>
      </c>
      <c r="E150" s="66">
        <v>0</v>
      </c>
      <c r="F150" s="66"/>
      <c r="G150" s="66"/>
      <c r="H150" s="66"/>
      <c r="I150" s="66"/>
      <c r="J150" s="66">
        <v>0</v>
      </c>
      <c r="M150" s="64"/>
    </row>
    <row r="151" spans="1:13" ht="16.5">
      <c r="A151" s="65" t="s">
        <v>121</v>
      </c>
      <c r="B151" s="66">
        <v>1</v>
      </c>
      <c r="C151" s="66">
        <v>410</v>
      </c>
      <c r="D151" s="66">
        <v>410</v>
      </c>
      <c r="E151" s="66">
        <v>0</v>
      </c>
      <c r="F151" s="66"/>
      <c r="G151" s="66"/>
      <c r="H151" s="66"/>
      <c r="I151" s="66"/>
      <c r="J151" s="66">
        <v>0</v>
      </c>
      <c r="M151" s="64"/>
    </row>
    <row r="152" spans="1:13" ht="16.5">
      <c r="A152" s="65" t="s">
        <v>14</v>
      </c>
      <c r="B152" s="66">
        <v>1</v>
      </c>
      <c r="C152" s="66">
        <v>0</v>
      </c>
      <c r="D152" s="66"/>
      <c r="E152" s="66"/>
      <c r="F152" s="66"/>
      <c r="G152" s="66"/>
      <c r="H152" s="66"/>
      <c r="I152" s="66"/>
      <c r="J152" s="66"/>
      <c r="M152" s="64"/>
    </row>
    <row r="153" spans="1:13" s="47" customFormat="1" ht="40.5" customHeight="1">
      <c r="A153" s="65" t="s">
        <v>18</v>
      </c>
      <c r="B153" s="66">
        <v>2</v>
      </c>
      <c r="C153" s="66">
        <v>0</v>
      </c>
      <c r="D153" s="66"/>
      <c r="E153" s="66"/>
      <c r="F153" s="66"/>
      <c r="G153" s="66"/>
      <c r="H153" s="66"/>
      <c r="I153" s="66"/>
      <c r="J153" s="66"/>
      <c r="M153" s="64"/>
    </row>
    <row r="154" spans="1:13" s="47" customFormat="1" ht="38.25" customHeight="1">
      <c r="A154" s="62" t="s">
        <v>189</v>
      </c>
      <c r="B154" s="63">
        <v>4</v>
      </c>
      <c r="C154" s="63">
        <v>1741</v>
      </c>
      <c r="D154" s="63">
        <v>1741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M154" s="64"/>
    </row>
    <row r="155" spans="1:13" s="59" customFormat="1" ht="21.75" customHeight="1">
      <c r="A155" s="65" t="s">
        <v>10</v>
      </c>
      <c r="B155" s="66">
        <v>1</v>
      </c>
      <c r="C155" s="66">
        <v>1200</v>
      </c>
      <c r="D155" s="66">
        <v>1200</v>
      </c>
      <c r="E155" s="66">
        <v>0</v>
      </c>
      <c r="F155" s="66"/>
      <c r="G155" s="66"/>
      <c r="H155" s="66"/>
      <c r="I155" s="66"/>
      <c r="J155" s="66">
        <v>0</v>
      </c>
      <c r="M155" s="64"/>
    </row>
    <row r="156" spans="1:13" ht="16.5">
      <c r="A156" s="65" t="s">
        <v>12</v>
      </c>
      <c r="B156" s="66">
        <v>3</v>
      </c>
      <c r="C156" s="66">
        <v>541</v>
      </c>
      <c r="D156" s="66">
        <v>541</v>
      </c>
      <c r="E156" s="66">
        <v>0</v>
      </c>
      <c r="F156" s="66"/>
      <c r="G156" s="66"/>
      <c r="H156" s="66"/>
      <c r="I156" s="66"/>
      <c r="J156" s="66">
        <v>0</v>
      </c>
      <c r="M156" s="64"/>
    </row>
    <row r="157" spans="1:13" ht="31.5">
      <c r="A157" s="62" t="s">
        <v>190</v>
      </c>
      <c r="B157" s="63">
        <v>3</v>
      </c>
      <c r="C157" s="63">
        <v>681</v>
      </c>
      <c r="D157" s="63">
        <v>0</v>
      </c>
      <c r="E157" s="63">
        <v>681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M157" s="64"/>
    </row>
    <row r="158" spans="1:13" s="47" customFormat="1" ht="16.5">
      <c r="A158" s="65" t="s">
        <v>120</v>
      </c>
      <c r="B158" s="66">
        <v>1</v>
      </c>
      <c r="C158" s="66">
        <v>600</v>
      </c>
      <c r="D158" s="66">
        <v>0</v>
      </c>
      <c r="E158" s="66">
        <v>600</v>
      </c>
      <c r="F158" s="66"/>
      <c r="G158" s="66"/>
      <c r="H158" s="66"/>
      <c r="I158" s="66"/>
      <c r="J158" s="66">
        <v>0</v>
      </c>
      <c r="M158" s="64"/>
    </row>
    <row r="159" spans="1:13" s="47" customFormat="1" ht="16.5">
      <c r="A159" s="65" t="s">
        <v>121</v>
      </c>
      <c r="B159" s="66">
        <v>1</v>
      </c>
      <c r="C159" s="66">
        <v>81</v>
      </c>
      <c r="D159" s="66">
        <v>0</v>
      </c>
      <c r="E159" s="66">
        <v>81</v>
      </c>
      <c r="F159" s="66"/>
      <c r="G159" s="66"/>
      <c r="H159" s="66"/>
      <c r="I159" s="66"/>
      <c r="J159" s="66">
        <v>0</v>
      </c>
      <c r="M159" s="64"/>
    </row>
    <row r="160" spans="1:13" s="59" customFormat="1" ht="16.5">
      <c r="A160" s="65" t="s">
        <v>14</v>
      </c>
      <c r="B160" s="66">
        <v>1</v>
      </c>
      <c r="C160" s="66">
        <v>0</v>
      </c>
      <c r="D160" s="66"/>
      <c r="E160" s="66"/>
      <c r="F160" s="66"/>
      <c r="G160" s="66"/>
      <c r="H160" s="66"/>
      <c r="I160" s="66"/>
      <c r="J160" s="66"/>
      <c r="M160" s="64"/>
    </row>
    <row r="161" spans="1:13" ht="36" customHeight="1">
      <c r="A161" s="62" t="s">
        <v>153</v>
      </c>
      <c r="B161" s="63">
        <v>4</v>
      </c>
      <c r="C161" s="63">
        <v>7950</v>
      </c>
      <c r="D161" s="63">
        <v>7950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M161" s="64"/>
    </row>
    <row r="162" spans="1:13" ht="16.5">
      <c r="A162" s="65" t="s">
        <v>120</v>
      </c>
      <c r="B162" s="66">
        <v>1</v>
      </c>
      <c r="C162" s="66">
        <v>2400</v>
      </c>
      <c r="D162" s="66">
        <v>2400</v>
      </c>
      <c r="E162" s="66">
        <v>0</v>
      </c>
      <c r="F162" s="66"/>
      <c r="G162" s="66"/>
      <c r="H162" s="66"/>
      <c r="I162" s="66"/>
      <c r="J162" s="66">
        <v>0</v>
      </c>
      <c r="M162" s="64"/>
    </row>
    <row r="163" spans="1:13" s="47" customFormat="1" ht="16.5">
      <c r="A163" s="65" t="s">
        <v>121</v>
      </c>
      <c r="B163" s="66">
        <v>2</v>
      </c>
      <c r="C163" s="66">
        <v>5550</v>
      </c>
      <c r="D163" s="66">
        <v>5550</v>
      </c>
      <c r="E163" s="66">
        <v>0</v>
      </c>
      <c r="F163" s="66"/>
      <c r="G163" s="66"/>
      <c r="H163" s="66"/>
      <c r="I163" s="66"/>
      <c r="J163" s="66">
        <v>0</v>
      </c>
      <c r="M163" s="64"/>
    </row>
    <row r="164" spans="1:13" s="47" customFormat="1" ht="16.5">
      <c r="A164" s="65" t="s">
        <v>14</v>
      </c>
      <c r="B164" s="66">
        <v>1</v>
      </c>
      <c r="C164" s="66">
        <v>0</v>
      </c>
      <c r="D164" s="66"/>
      <c r="E164" s="66"/>
      <c r="F164" s="66"/>
      <c r="G164" s="66"/>
      <c r="H164" s="66"/>
      <c r="I164" s="66"/>
      <c r="J164" s="66"/>
      <c r="M164" s="64"/>
    </row>
    <row r="165" spans="1:13" s="59" customFormat="1" ht="39" customHeight="1">
      <c r="A165" s="62" t="s">
        <v>154</v>
      </c>
      <c r="B165" s="63">
        <v>22</v>
      </c>
      <c r="C165" s="63">
        <v>35080</v>
      </c>
      <c r="D165" s="63">
        <v>32398</v>
      </c>
      <c r="E165" s="63">
        <v>2371</v>
      </c>
      <c r="F165" s="63">
        <v>0</v>
      </c>
      <c r="G165" s="63">
        <v>0</v>
      </c>
      <c r="H165" s="63">
        <v>0</v>
      </c>
      <c r="I165" s="63">
        <v>0</v>
      </c>
      <c r="J165" s="63">
        <v>311</v>
      </c>
      <c r="M165" s="64"/>
    </row>
    <row r="166" spans="1:13" ht="16.5">
      <c r="A166" s="65" t="s">
        <v>120</v>
      </c>
      <c r="B166" s="66">
        <v>9</v>
      </c>
      <c r="C166" s="66">
        <v>32878</v>
      </c>
      <c r="D166" s="66">
        <v>31282</v>
      </c>
      <c r="E166" s="66">
        <v>1596</v>
      </c>
      <c r="F166" s="66"/>
      <c r="G166" s="66"/>
      <c r="H166" s="66"/>
      <c r="I166" s="66"/>
      <c r="J166" s="66">
        <v>0</v>
      </c>
      <c r="M166" s="64"/>
    </row>
    <row r="167" spans="1:13" ht="16.5">
      <c r="A167" s="65" t="s">
        <v>121</v>
      </c>
      <c r="B167" s="66">
        <v>12</v>
      </c>
      <c r="C167" s="66">
        <v>2202</v>
      </c>
      <c r="D167" s="66">
        <v>1116</v>
      </c>
      <c r="E167" s="66">
        <v>775</v>
      </c>
      <c r="F167" s="66"/>
      <c r="G167" s="66"/>
      <c r="H167" s="66"/>
      <c r="I167" s="66"/>
      <c r="J167" s="66">
        <v>311</v>
      </c>
      <c r="M167" s="64"/>
    </row>
    <row r="168" spans="1:13" s="47" customFormat="1" ht="16.5">
      <c r="A168" s="65" t="s">
        <v>14</v>
      </c>
      <c r="B168" s="66">
        <v>1</v>
      </c>
      <c r="C168" s="66">
        <v>0</v>
      </c>
      <c r="D168" s="66"/>
      <c r="E168" s="66"/>
      <c r="F168" s="66"/>
      <c r="G168" s="66"/>
      <c r="H168" s="66"/>
      <c r="I168" s="66"/>
      <c r="J168" s="66"/>
      <c r="M168" s="64"/>
    </row>
    <row r="169" spans="1:13" s="47" customFormat="1" ht="39.75" customHeight="1">
      <c r="A169" s="62" t="s">
        <v>155</v>
      </c>
      <c r="B169" s="63">
        <v>12</v>
      </c>
      <c r="C169" s="63">
        <v>3176</v>
      </c>
      <c r="D169" s="63">
        <v>3176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M169" s="64"/>
    </row>
    <row r="170" spans="1:13" s="59" customFormat="1" ht="24.75" customHeight="1">
      <c r="A170" s="65" t="s">
        <v>120</v>
      </c>
      <c r="B170" s="66">
        <v>5</v>
      </c>
      <c r="C170" s="66">
        <v>2528</v>
      </c>
      <c r="D170" s="66">
        <v>2528</v>
      </c>
      <c r="E170" s="66">
        <v>0</v>
      </c>
      <c r="F170" s="66"/>
      <c r="G170" s="66"/>
      <c r="H170" s="66"/>
      <c r="I170" s="66"/>
      <c r="J170" s="66">
        <v>0</v>
      </c>
      <c r="M170" s="64"/>
    </row>
    <row r="171" spans="1:13" ht="16.5">
      <c r="A171" s="65" t="s">
        <v>121</v>
      </c>
      <c r="B171" s="66">
        <v>5</v>
      </c>
      <c r="C171" s="66">
        <v>648</v>
      </c>
      <c r="D171" s="66">
        <v>648</v>
      </c>
      <c r="E171" s="66">
        <v>0</v>
      </c>
      <c r="F171" s="66"/>
      <c r="G171" s="66"/>
      <c r="H171" s="66"/>
      <c r="I171" s="66"/>
      <c r="J171" s="66">
        <v>0</v>
      </c>
      <c r="M171" s="64"/>
    </row>
    <row r="172" spans="1:13" ht="16.5">
      <c r="A172" s="65" t="s">
        <v>14</v>
      </c>
      <c r="B172" s="66">
        <v>2</v>
      </c>
      <c r="C172" s="66">
        <v>0</v>
      </c>
      <c r="D172" s="66"/>
      <c r="E172" s="66"/>
      <c r="F172" s="66"/>
      <c r="G172" s="66"/>
      <c r="H172" s="66"/>
      <c r="I172" s="66"/>
      <c r="J172" s="66"/>
      <c r="M172" s="64"/>
    </row>
    <row r="173" spans="1:13" s="47" customFormat="1" ht="37.5" customHeight="1">
      <c r="A173" s="62" t="s">
        <v>156</v>
      </c>
      <c r="B173" s="63">
        <v>16</v>
      </c>
      <c r="C173" s="63">
        <v>3026</v>
      </c>
      <c r="D173" s="63">
        <v>2966</v>
      </c>
      <c r="E173" s="63">
        <v>60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M173" s="64"/>
    </row>
    <row r="174" spans="1:13" s="47" customFormat="1" ht="18" customHeight="1">
      <c r="A174" s="65" t="s">
        <v>120</v>
      </c>
      <c r="B174" s="66">
        <v>4</v>
      </c>
      <c r="C174" s="66">
        <v>1496</v>
      </c>
      <c r="D174" s="66">
        <v>1496</v>
      </c>
      <c r="E174" s="66">
        <v>0</v>
      </c>
      <c r="F174" s="66"/>
      <c r="G174" s="66"/>
      <c r="H174" s="66"/>
      <c r="I174" s="66"/>
      <c r="J174" s="66">
        <v>0</v>
      </c>
      <c r="M174" s="64"/>
    </row>
    <row r="175" spans="1:13" s="59" customFormat="1" ht="23.25" customHeight="1">
      <c r="A175" s="65" t="s">
        <v>121</v>
      </c>
      <c r="B175" s="66">
        <v>6</v>
      </c>
      <c r="C175" s="66">
        <v>1530</v>
      </c>
      <c r="D175" s="66">
        <v>1470</v>
      </c>
      <c r="E175" s="66">
        <v>60</v>
      </c>
      <c r="F175" s="66"/>
      <c r="G175" s="66"/>
      <c r="H175" s="66"/>
      <c r="I175" s="66"/>
      <c r="J175" s="66">
        <v>0</v>
      </c>
      <c r="M175" s="64"/>
    </row>
    <row r="176" spans="1:13" ht="16.5">
      <c r="A176" s="65" t="s">
        <v>14</v>
      </c>
      <c r="B176" s="66">
        <v>5</v>
      </c>
      <c r="C176" s="66">
        <v>0</v>
      </c>
      <c r="D176" s="66"/>
      <c r="E176" s="66"/>
      <c r="F176" s="66"/>
      <c r="G176" s="66"/>
      <c r="H176" s="66"/>
      <c r="I176" s="66"/>
      <c r="J176" s="66"/>
      <c r="M176" s="64"/>
    </row>
    <row r="177" spans="1:13" ht="39" customHeight="1">
      <c r="A177" s="65" t="s">
        <v>18</v>
      </c>
      <c r="B177" s="66">
        <v>1</v>
      </c>
      <c r="C177" s="66">
        <v>0</v>
      </c>
      <c r="D177" s="66"/>
      <c r="E177" s="66"/>
      <c r="F177" s="66"/>
      <c r="G177" s="66"/>
      <c r="H177" s="66"/>
      <c r="I177" s="66"/>
      <c r="J177" s="66"/>
      <c r="M177" s="64"/>
    </row>
    <row r="178" spans="1:13" s="47" customFormat="1" ht="37.5" customHeight="1">
      <c r="A178" s="62" t="s">
        <v>191</v>
      </c>
      <c r="B178" s="63">
        <v>18</v>
      </c>
      <c r="C178" s="63">
        <v>10537</v>
      </c>
      <c r="D178" s="63">
        <v>0</v>
      </c>
      <c r="E178" s="63">
        <v>10537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M178" s="64"/>
    </row>
    <row r="179" spans="1:13" s="47" customFormat="1" ht="16.5">
      <c r="A179" s="65" t="s">
        <v>120</v>
      </c>
      <c r="B179" s="66">
        <v>9</v>
      </c>
      <c r="C179" s="66">
        <v>9224</v>
      </c>
      <c r="D179" s="66">
        <v>0</v>
      </c>
      <c r="E179" s="66">
        <v>9224</v>
      </c>
      <c r="F179" s="66"/>
      <c r="G179" s="66"/>
      <c r="H179" s="66"/>
      <c r="I179" s="66"/>
      <c r="J179" s="66">
        <v>0</v>
      </c>
      <c r="M179" s="64"/>
    </row>
    <row r="180" spans="1:13" s="59" customFormat="1" ht="16.5">
      <c r="A180" s="65" t="s">
        <v>121</v>
      </c>
      <c r="B180" s="66">
        <v>9</v>
      </c>
      <c r="C180" s="66">
        <v>1313</v>
      </c>
      <c r="D180" s="66">
        <v>0</v>
      </c>
      <c r="E180" s="66">
        <v>1313</v>
      </c>
      <c r="F180" s="66"/>
      <c r="G180" s="66"/>
      <c r="H180" s="66"/>
      <c r="I180" s="66"/>
      <c r="J180" s="66">
        <v>0</v>
      </c>
      <c r="M180" s="64"/>
    </row>
    <row r="181" spans="1:13" ht="36" customHeight="1">
      <c r="A181" s="62" t="s">
        <v>157</v>
      </c>
      <c r="B181" s="63">
        <v>21</v>
      </c>
      <c r="C181" s="63">
        <v>1772</v>
      </c>
      <c r="D181" s="63">
        <v>1367</v>
      </c>
      <c r="E181" s="63">
        <v>405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M181" s="64"/>
    </row>
    <row r="182" spans="1:13" ht="16.5">
      <c r="A182" s="65" t="s">
        <v>120</v>
      </c>
      <c r="B182" s="66">
        <v>10</v>
      </c>
      <c r="C182" s="66">
        <v>856</v>
      </c>
      <c r="D182" s="66">
        <v>856</v>
      </c>
      <c r="E182" s="66">
        <v>0</v>
      </c>
      <c r="F182" s="66"/>
      <c r="G182" s="66"/>
      <c r="H182" s="66"/>
      <c r="I182" s="66"/>
      <c r="J182" s="66">
        <v>0</v>
      </c>
      <c r="M182" s="64"/>
    </row>
    <row r="183" spans="1:13" s="47" customFormat="1" ht="16.5">
      <c r="A183" s="65" t="s">
        <v>121</v>
      </c>
      <c r="B183" s="66">
        <v>11</v>
      </c>
      <c r="C183" s="66">
        <v>916</v>
      </c>
      <c r="D183" s="66">
        <v>511</v>
      </c>
      <c r="E183" s="66">
        <v>405</v>
      </c>
      <c r="F183" s="66"/>
      <c r="G183" s="66"/>
      <c r="H183" s="66"/>
      <c r="I183" s="66"/>
      <c r="J183" s="66">
        <v>0</v>
      </c>
      <c r="M183" s="64"/>
    </row>
    <row r="184" spans="1:13" s="59" customFormat="1" ht="39.75" customHeight="1">
      <c r="A184" s="62" t="s">
        <v>192</v>
      </c>
      <c r="B184" s="63">
        <v>6</v>
      </c>
      <c r="C184" s="63">
        <v>10246</v>
      </c>
      <c r="D184" s="63">
        <v>10246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M184" s="64"/>
    </row>
    <row r="185" spans="1:13" ht="16.5">
      <c r="A185" s="65" t="s">
        <v>120</v>
      </c>
      <c r="B185" s="66">
        <v>2</v>
      </c>
      <c r="C185" s="66">
        <v>4051</v>
      </c>
      <c r="D185" s="66">
        <v>4051</v>
      </c>
      <c r="E185" s="66">
        <v>0</v>
      </c>
      <c r="F185" s="66"/>
      <c r="G185" s="66"/>
      <c r="H185" s="66"/>
      <c r="I185" s="66"/>
      <c r="J185" s="66">
        <v>0</v>
      </c>
      <c r="M185" s="64"/>
    </row>
    <row r="186" spans="1:13" ht="16.5">
      <c r="A186" s="65" t="s">
        <v>121</v>
      </c>
      <c r="B186" s="66">
        <v>4</v>
      </c>
      <c r="C186" s="66">
        <v>6195</v>
      </c>
      <c r="D186" s="66">
        <v>6195</v>
      </c>
      <c r="E186" s="66">
        <v>0</v>
      </c>
      <c r="F186" s="66"/>
      <c r="G186" s="66"/>
      <c r="H186" s="66"/>
      <c r="I186" s="66"/>
      <c r="J186" s="66">
        <v>0</v>
      </c>
      <c r="M186" s="64"/>
    </row>
    <row r="187" spans="1:13" s="47" customFormat="1" ht="21" customHeight="1">
      <c r="A187" s="62" t="s">
        <v>159</v>
      </c>
      <c r="B187" s="63">
        <v>11</v>
      </c>
      <c r="C187" s="63">
        <v>26793</v>
      </c>
      <c r="D187" s="63">
        <v>26793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M187" s="64"/>
    </row>
    <row r="188" spans="1:13" s="59" customFormat="1" ht="16.5">
      <c r="A188" s="65" t="s">
        <v>120</v>
      </c>
      <c r="B188" s="66">
        <v>2</v>
      </c>
      <c r="C188" s="66">
        <v>19732</v>
      </c>
      <c r="D188" s="66">
        <v>19732</v>
      </c>
      <c r="E188" s="66">
        <v>0</v>
      </c>
      <c r="F188" s="66"/>
      <c r="G188" s="66"/>
      <c r="H188" s="66"/>
      <c r="I188" s="66"/>
      <c r="J188" s="66">
        <v>0</v>
      </c>
      <c r="M188" s="64"/>
    </row>
    <row r="189" spans="1:13" ht="16.5">
      <c r="A189" s="65" t="s">
        <v>121</v>
      </c>
      <c r="B189" s="66">
        <v>3</v>
      </c>
      <c r="C189" s="66">
        <v>7061</v>
      </c>
      <c r="D189" s="66">
        <v>7061</v>
      </c>
      <c r="E189" s="66">
        <v>0</v>
      </c>
      <c r="F189" s="66"/>
      <c r="G189" s="66"/>
      <c r="H189" s="66"/>
      <c r="I189" s="66"/>
      <c r="J189" s="66">
        <v>0</v>
      </c>
      <c r="M189" s="64"/>
    </row>
    <row r="190" spans="1:13" ht="16.5">
      <c r="A190" s="65" t="s">
        <v>14</v>
      </c>
      <c r="B190" s="66">
        <v>5</v>
      </c>
      <c r="C190" s="66">
        <v>0</v>
      </c>
      <c r="D190" s="66"/>
      <c r="E190" s="66"/>
      <c r="F190" s="66"/>
      <c r="G190" s="66"/>
      <c r="H190" s="66"/>
      <c r="I190" s="66"/>
      <c r="J190" s="66"/>
      <c r="M190" s="64"/>
    </row>
    <row r="191" spans="1:13" s="47" customFormat="1" ht="37.5" customHeight="1">
      <c r="A191" s="65" t="s">
        <v>18</v>
      </c>
      <c r="B191" s="66">
        <v>1</v>
      </c>
      <c r="C191" s="66">
        <v>0</v>
      </c>
      <c r="D191" s="66"/>
      <c r="E191" s="66"/>
      <c r="F191" s="66"/>
      <c r="G191" s="66"/>
      <c r="H191" s="66"/>
      <c r="I191" s="66"/>
      <c r="J191" s="66"/>
      <c r="M191" s="64"/>
    </row>
    <row r="192" spans="1:13" s="47" customFormat="1" ht="16.5">
      <c r="A192" s="62" t="s">
        <v>194</v>
      </c>
      <c r="B192" s="63">
        <v>4</v>
      </c>
      <c r="C192" s="63">
        <v>1443</v>
      </c>
      <c r="D192" s="63">
        <v>1443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M192" s="64"/>
    </row>
    <row r="193" spans="1:13" s="59" customFormat="1" ht="23.25" customHeight="1">
      <c r="A193" s="65" t="s">
        <v>121</v>
      </c>
      <c r="B193" s="66">
        <v>1</v>
      </c>
      <c r="C193" s="66">
        <v>1443</v>
      </c>
      <c r="D193" s="66">
        <v>1443</v>
      </c>
      <c r="E193" s="66">
        <v>0</v>
      </c>
      <c r="F193" s="66"/>
      <c r="G193" s="66"/>
      <c r="H193" s="66"/>
      <c r="I193" s="66"/>
      <c r="J193" s="66">
        <v>0</v>
      </c>
      <c r="M193" s="64"/>
    </row>
    <row r="194" spans="1:13" ht="16.5">
      <c r="A194" s="65" t="s">
        <v>14</v>
      </c>
      <c r="B194" s="66">
        <v>3</v>
      </c>
      <c r="C194" s="66">
        <v>0</v>
      </c>
      <c r="D194" s="66"/>
      <c r="E194" s="66"/>
      <c r="F194" s="66"/>
      <c r="G194" s="66"/>
      <c r="H194" s="66"/>
      <c r="I194" s="66"/>
      <c r="J194" s="66"/>
      <c r="M194" s="64"/>
    </row>
    <row r="195" spans="1:13" ht="21" customHeight="1">
      <c r="A195" s="62" t="s">
        <v>193</v>
      </c>
      <c r="B195" s="63">
        <v>6</v>
      </c>
      <c r="C195" s="63">
        <v>2282</v>
      </c>
      <c r="D195" s="63">
        <v>2282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M195" s="64"/>
    </row>
    <row r="196" spans="1:13" s="59" customFormat="1" ht="21" customHeight="1">
      <c r="A196" s="65" t="s">
        <v>120</v>
      </c>
      <c r="B196" s="66">
        <v>2</v>
      </c>
      <c r="C196" s="66">
        <v>1345</v>
      </c>
      <c r="D196" s="66">
        <v>1345</v>
      </c>
      <c r="E196" s="66">
        <v>0</v>
      </c>
      <c r="F196" s="66"/>
      <c r="G196" s="66"/>
      <c r="H196" s="66"/>
      <c r="I196" s="66"/>
      <c r="J196" s="66">
        <v>0</v>
      </c>
      <c r="M196" s="64"/>
    </row>
    <row r="197" spans="1:13" ht="16.5">
      <c r="A197" s="65" t="s">
        <v>121</v>
      </c>
      <c r="B197" s="66">
        <v>2</v>
      </c>
      <c r="C197" s="66">
        <v>937</v>
      </c>
      <c r="D197" s="66">
        <v>937</v>
      </c>
      <c r="E197" s="66">
        <v>0</v>
      </c>
      <c r="F197" s="66"/>
      <c r="G197" s="66"/>
      <c r="H197" s="66"/>
      <c r="I197" s="66"/>
      <c r="J197" s="66">
        <v>0</v>
      </c>
      <c r="M197" s="64"/>
    </row>
    <row r="198" spans="1:13" ht="16.5">
      <c r="A198" s="65" t="s">
        <v>14</v>
      </c>
      <c r="B198" s="66">
        <v>2</v>
      </c>
      <c r="C198" s="66">
        <v>0</v>
      </c>
      <c r="D198" s="66"/>
      <c r="E198" s="66"/>
      <c r="F198" s="66"/>
      <c r="G198" s="66"/>
      <c r="H198" s="66"/>
      <c r="I198" s="66"/>
      <c r="J198" s="66"/>
      <c r="M198" s="64"/>
    </row>
    <row r="199" spans="1:13" s="47" customFormat="1" ht="16.5">
      <c r="A199" s="62" t="s">
        <v>160</v>
      </c>
      <c r="B199" s="63">
        <v>3</v>
      </c>
      <c r="C199" s="63">
        <v>2596</v>
      </c>
      <c r="D199" s="63">
        <v>2596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M199" s="64"/>
    </row>
    <row r="200" spans="1:13" s="59" customFormat="1" ht="21" customHeight="1">
      <c r="A200" s="65" t="s">
        <v>120</v>
      </c>
      <c r="B200" s="66">
        <v>1</v>
      </c>
      <c r="C200" s="66">
        <v>2317</v>
      </c>
      <c r="D200" s="66">
        <v>2317</v>
      </c>
      <c r="E200" s="66">
        <v>0</v>
      </c>
      <c r="F200" s="66"/>
      <c r="G200" s="66"/>
      <c r="H200" s="66"/>
      <c r="I200" s="66"/>
      <c r="J200" s="66">
        <v>0</v>
      </c>
      <c r="M200" s="64"/>
    </row>
    <row r="201" spans="1:13" ht="16.5">
      <c r="A201" s="65" t="s">
        <v>121</v>
      </c>
      <c r="B201" s="66">
        <v>1</v>
      </c>
      <c r="C201" s="66">
        <v>279</v>
      </c>
      <c r="D201" s="66">
        <v>279</v>
      </c>
      <c r="E201" s="66">
        <v>0</v>
      </c>
      <c r="F201" s="66"/>
      <c r="G201" s="66"/>
      <c r="H201" s="66"/>
      <c r="I201" s="66"/>
      <c r="J201" s="66">
        <v>0</v>
      </c>
      <c r="M201" s="64"/>
    </row>
    <row r="202" spans="1:13" ht="16.5">
      <c r="A202" s="65" t="s">
        <v>14</v>
      </c>
      <c r="B202" s="66">
        <v>1</v>
      </c>
      <c r="C202" s="66">
        <v>0</v>
      </c>
      <c r="D202" s="66"/>
      <c r="E202" s="66"/>
      <c r="F202" s="66"/>
      <c r="G202" s="66"/>
      <c r="H202" s="66"/>
      <c r="I202" s="66"/>
      <c r="J202" s="66"/>
      <c r="M202" s="64"/>
    </row>
    <row r="203" spans="1:13" s="47" customFormat="1" ht="41.25" customHeight="1">
      <c r="A203" s="62" t="s">
        <v>195</v>
      </c>
      <c r="B203" s="63">
        <v>3</v>
      </c>
      <c r="C203" s="63">
        <v>3180</v>
      </c>
      <c r="D203" s="63">
        <v>3180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M203" s="64"/>
    </row>
    <row r="204" spans="1:13" s="59" customFormat="1" ht="19.5" customHeight="1">
      <c r="A204" s="65" t="s">
        <v>120</v>
      </c>
      <c r="B204" s="66">
        <v>1</v>
      </c>
      <c r="C204" s="66">
        <v>1928</v>
      </c>
      <c r="D204" s="66">
        <v>1928</v>
      </c>
      <c r="E204" s="66">
        <v>0</v>
      </c>
      <c r="F204" s="66"/>
      <c r="G204" s="66"/>
      <c r="H204" s="66"/>
      <c r="I204" s="66"/>
      <c r="J204" s="66">
        <v>0</v>
      </c>
      <c r="M204" s="64"/>
    </row>
    <row r="205" spans="1:13" ht="16.5">
      <c r="A205" s="65" t="s">
        <v>121</v>
      </c>
      <c r="B205" s="66">
        <v>1</v>
      </c>
      <c r="C205" s="66">
        <v>1252</v>
      </c>
      <c r="D205" s="66">
        <v>1252</v>
      </c>
      <c r="E205" s="66">
        <v>0</v>
      </c>
      <c r="F205" s="66"/>
      <c r="G205" s="66"/>
      <c r="H205" s="66"/>
      <c r="I205" s="66"/>
      <c r="J205" s="66">
        <v>0</v>
      </c>
      <c r="M205" s="64"/>
    </row>
    <row r="206" spans="1:13" ht="16.5">
      <c r="A206" s="65" t="s">
        <v>14</v>
      </c>
      <c r="B206" s="66">
        <v>1</v>
      </c>
      <c r="C206" s="66">
        <v>0</v>
      </c>
      <c r="D206" s="66"/>
      <c r="E206" s="66"/>
      <c r="F206" s="66"/>
      <c r="G206" s="66"/>
      <c r="H206" s="66"/>
      <c r="I206" s="66"/>
      <c r="J206" s="66"/>
      <c r="M206" s="64"/>
    </row>
    <row r="207" spans="1:13" s="47" customFormat="1" ht="31.5">
      <c r="A207" s="62" t="s">
        <v>196</v>
      </c>
      <c r="B207" s="63">
        <v>3</v>
      </c>
      <c r="C207" s="63">
        <v>2789</v>
      </c>
      <c r="D207" s="63">
        <v>2789</v>
      </c>
      <c r="E207" s="63">
        <v>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M207" s="64"/>
    </row>
    <row r="208" spans="1:13" s="59" customFormat="1" ht="20.25" customHeight="1">
      <c r="A208" s="65" t="s">
        <v>10</v>
      </c>
      <c r="B208" s="66">
        <v>1</v>
      </c>
      <c r="C208" s="66">
        <v>1418</v>
      </c>
      <c r="D208" s="66">
        <v>1418</v>
      </c>
      <c r="E208" s="66">
        <v>0</v>
      </c>
      <c r="F208" s="66"/>
      <c r="G208" s="66"/>
      <c r="H208" s="66"/>
      <c r="I208" s="66"/>
      <c r="J208" s="66">
        <v>0</v>
      </c>
      <c r="M208" s="64"/>
    </row>
    <row r="209" spans="1:13" ht="16.5">
      <c r="A209" s="65" t="s">
        <v>12</v>
      </c>
      <c r="B209" s="66">
        <v>1</v>
      </c>
      <c r="C209" s="66">
        <v>1371</v>
      </c>
      <c r="D209" s="66">
        <v>1371</v>
      </c>
      <c r="E209" s="66">
        <v>0</v>
      </c>
      <c r="F209" s="66"/>
      <c r="G209" s="66"/>
      <c r="H209" s="66"/>
      <c r="I209" s="66"/>
      <c r="J209" s="66">
        <v>0</v>
      </c>
      <c r="M209" s="64"/>
    </row>
    <row r="210" spans="1:13" ht="16.5">
      <c r="A210" s="65" t="s">
        <v>14</v>
      </c>
      <c r="B210" s="66">
        <v>1</v>
      </c>
      <c r="C210" s="66">
        <v>0</v>
      </c>
      <c r="D210" s="66"/>
      <c r="E210" s="66"/>
      <c r="F210" s="66"/>
      <c r="G210" s="66"/>
      <c r="H210" s="66"/>
      <c r="I210" s="66"/>
      <c r="J210" s="66"/>
      <c r="M210" s="64"/>
    </row>
    <row r="211" spans="1:13" s="47" customFormat="1" ht="38.25" customHeight="1">
      <c r="A211" s="62" t="s">
        <v>161</v>
      </c>
      <c r="B211" s="63">
        <v>5</v>
      </c>
      <c r="C211" s="63">
        <v>18420</v>
      </c>
      <c r="D211" s="63">
        <v>7228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 s="63">
        <v>11192</v>
      </c>
      <c r="M211" s="64"/>
    </row>
    <row r="212" spans="1:13" s="59" customFormat="1" ht="36.75" customHeight="1">
      <c r="A212" s="65" t="s">
        <v>120</v>
      </c>
      <c r="B212" s="66">
        <v>1</v>
      </c>
      <c r="C212" s="66">
        <v>17692</v>
      </c>
      <c r="D212" s="66">
        <v>6500</v>
      </c>
      <c r="E212" s="66">
        <v>0</v>
      </c>
      <c r="F212" s="66"/>
      <c r="G212" s="66"/>
      <c r="H212" s="66"/>
      <c r="I212" s="66"/>
      <c r="J212" s="66">
        <v>11192</v>
      </c>
      <c r="M212" s="64"/>
    </row>
    <row r="213" spans="1:13" ht="16.5">
      <c r="A213" s="65" t="s">
        <v>121</v>
      </c>
      <c r="B213" s="66">
        <v>1</v>
      </c>
      <c r="C213" s="66">
        <v>728</v>
      </c>
      <c r="D213" s="66">
        <v>728</v>
      </c>
      <c r="E213" s="66">
        <v>0</v>
      </c>
      <c r="F213" s="66"/>
      <c r="G213" s="66"/>
      <c r="H213" s="66"/>
      <c r="I213" s="66"/>
      <c r="J213" s="66">
        <v>0</v>
      </c>
      <c r="M213" s="64"/>
    </row>
    <row r="214" spans="1:13" ht="16.5">
      <c r="A214" s="65" t="s">
        <v>14</v>
      </c>
      <c r="B214" s="66">
        <v>1</v>
      </c>
      <c r="C214" s="66">
        <v>0</v>
      </c>
      <c r="D214" s="66"/>
      <c r="E214" s="66"/>
      <c r="F214" s="66"/>
      <c r="G214" s="66"/>
      <c r="H214" s="66"/>
      <c r="I214" s="66"/>
      <c r="J214" s="66"/>
      <c r="M214" s="64"/>
    </row>
    <row r="215" spans="1:13" s="47" customFormat="1" ht="37.5" customHeight="1">
      <c r="A215" s="65" t="s">
        <v>18</v>
      </c>
      <c r="B215" s="66">
        <v>2</v>
      </c>
      <c r="C215" s="66">
        <v>0</v>
      </c>
      <c r="D215" s="66"/>
      <c r="E215" s="66"/>
      <c r="F215" s="66"/>
      <c r="G215" s="66"/>
      <c r="H215" s="66"/>
      <c r="I215" s="66"/>
      <c r="J215" s="66"/>
      <c r="M215" s="64"/>
    </row>
    <row r="216" spans="1:13" s="59" customFormat="1" ht="42" customHeight="1">
      <c r="A216" s="62" t="s">
        <v>197</v>
      </c>
      <c r="B216" s="63">
        <v>17</v>
      </c>
      <c r="C216" s="63">
        <v>12158</v>
      </c>
      <c r="D216" s="63">
        <v>11708</v>
      </c>
      <c r="E216" s="63">
        <v>450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M216" s="64"/>
    </row>
    <row r="217" spans="1:13" ht="16.5">
      <c r="A217" s="65" t="s">
        <v>120</v>
      </c>
      <c r="B217" s="66">
        <v>8</v>
      </c>
      <c r="C217" s="66">
        <v>11407</v>
      </c>
      <c r="D217" s="66">
        <v>10957</v>
      </c>
      <c r="E217" s="66">
        <v>450</v>
      </c>
      <c r="F217" s="66"/>
      <c r="G217" s="66"/>
      <c r="H217" s="66"/>
      <c r="I217" s="66"/>
      <c r="J217" s="66">
        <v>0</v>
      </c>
      <c r="M217" s="64"/>
    </row>
    <row r="218" spans="1:13" ht="16.5">
      <c r="A218" s="65" t="s">
        <v>121</v>
      </c>
      <c r="B218" s="66">
        <v>7</v>
      </c>
      <c r="C218" s="66">
        <v>751</v>
      </c>
      <c r="D218" s="66">
        <v>751</v>
      </c>
      <c r="E218" s="66">
        <v>0</v>
      </c>
      <c r="F218" s="66"/>
      <c r="G218" s="66"/>
      <c r="H218" s="66"/>
      <c r="I218" s="66"/>
      <c r="J218" s="66">
        <v>0</v>
      </c>
      <c r="M218" s="64"/>
    </row>
    <row r="219" spans="1:13" s="47" customFormat="1" ht="16.5">
      <c r="A219" s="65" t="s">
        <v>14</v>
      </c>
      <c r="B219" s="66">
        <v>2</v>
      </c>
      <c r="C219" s="66">
        <v>0</v>
      </c>
      <c r="D219" s="66"/>
      <c r="E219" s="66"/>
      <c r="F219" s="66"/>
      <c r="G219" s="66"/>
      <c r="H219" s="66"/>
      <c r="I219" s="66"/>
      <c r="J219" s="66"/>
      <c r="M219" s="64"/>
    </row>
    <row r="220" spans="1:13" s="47" customFormat="1" ht="57" customHeight="1">
      <c r="A220" s="62" t="s">
        <v>198</v>
      </c>
      <c r="B220" s="63">
        <v>8</v>
      </c>
      <c r="C220" s="63">
        <v>68864</v>
      </c>
      <c r="D220" s="63">
        <v>586</v>
      </c>
      <c r="E220" s="63">
        <v>68278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M220" s="64"/>
    </row>
    <row r="221" spans="1:13" s="59" customFormat="1" ht="16.5">
      <c r="A221" s="65" t="s">
        <v>120</v>
      </c>
      <c r="B221" s="66">
        <v>1</v>
      </c>
      <c r="C221" s="66">
        <v>54623</v>
      </c>
      <c r="D221" s="66">
        <v>0</v>
      </c>
      <c r="E221" s="66">
        <v>54623</v>
      </c>
      <c r="F221" s="66"/>
      <c r="G221" s="66"/>
      <c r="H221" s="66"/>
      <c r="I221" s="66"/>
      <c r="J221" s="66">
        <v>0</v>
      </c>
      <c r="M221" s="64"/>
    </row>
    <row r="222" spans="1:13" ht="16.5">
      <c r="A222" s="65" t="s">
        <v>121</v>
      </c>
      <c r="B222" s="66">
        <v>6</v>
      </c>
      <c r="C222" s="66">
        <v>14241</v>
      </c>
      <c r="D222" s="66">
        <v>586</v>
      </c>
      <c r="E222" s="66">
        <v>13655</v>
      </c>
      <c r="F222" s="66"/>
      <c r="G222" s="66"/>
      <c r="H222" s="66"/>
      <c r="I222" s="66"/>
      <c r="J222" s="66">
        <v>0</v>
      </c>
      <c r="M222" s="64"/>
    </row>
    <row r="223" spans="1:13" ht="16.5">
      <c r="A223" s="65" t="s">
        <v>14</v>
      </c>
      <c r="B223" s="66">
        <v>1</v>
      </c>
      <c r="C223" s="66">
        <v>0</v>
      </c>
      <c r="D223" s="66"/>
      <c r="E223" s="66"/>
      <c r="F223" s="66"/>
      <c r="G223" s="66"/>
      <c r="H223" s="66"/>
      <c r="I223" s="66"/>
      <c r="J223" s="66"/>
      <c r="M223" s="64"/>
    </row>
    <row r="224" spans="1:13" s="59" customFormat="1" ht="31.5">
      <c r="A224" s="62" t="s">
        <v>199</v>
      </c>
      <c r="B224" s="63">
        <v>2</v>
      </c>
      <c r="C224" s="63">
        <v>10363</v>
      </c>
      <c r="D224" s="63">
        <v>10363</v>
      </c>
      <c r="E224" s="63">
        <v>0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M224" s="64"/>
    </row>
    <row r="225" spans="1:13" ht="20.25" customHeight="1">
      <c r="A225" s="65" t="s">
        <v>120</v>
      </c>
      <c r="B225" s="66">
        <v>1</v>
      </c>
      <c r="C225" s="66">
        <v>8104</v>
      </c>
      <c r="D225" s="66">
        <v>8104</v>
      </c>
      <c r="E225" s="66">
        <v>0</v>
      </c>
      <c r="F225" s="66"/>
      <c r="G225" s="66"/>
      <c r="H225" s="66"/>
      <c r="I225" s="66"/>
      <c r="J225" s="66">
        <v>0</v>
      </c>
      <c r="M225" s="64"/>
    </row>
    <row r="226" spans="1:13" ht="21" customHeight="1">
      <c r="A226" s="65" t="s">
        <v>121</v>
      </c>
      <c r="B226" s="66">
        <v>1</v>
      </c>
      <c r="C226" s="66">
        <v>2259</v>
      </c>
      <c r="D226" s="66">
        <v>2259</v>
      </c>
      <c r="E226" s="66">
        <v>0</v>
      </c>
      <c r="F226" s="66"/>
      <c r="G226" s="66"/>
      <c r="H226" s="66"/>
      <c r="I226" s="66"/>
      <c r="J226" s="66">
        <v>0</v>
      </c>
      <c r="M226" s="64"/>
    </row>
    <row r="227" spans="1:13" s="59" customFormat="1" ht="31.5">
      <c r="A227" s="62" t="s">
        <v>200</v>
      </c>
      <c r="B227" s="63">
        <v>1</v>
      </c>
      <c r="C227" s="63">
        <v>0</v>
      </c>
      <c r="D227" s="63"/>
      <c r="E227" s="63"/>
      <c r="F227" s="63"/>
      <c r="G227" s="63"/>
      <c r="H227" s="63"/>
      <c r="I227" s="63"/>
      <c r="J227" s="63"/>
      <c r="M227" s="64"/>
    </row>
    <row r="228" spans="1:13" ht="22.5" customHeight="1">
      <c r="A228" s="65" t="s">
        <v>14</v>
      </c>
      <c r="B228" s="66">
        <v>1</v>
      </c>
      <c r="C228" s="66">
        <v>0</v>
      </c>
      <c r="D228" s="66"/>
      <c r="E228" s="66"/>
      <c r="F228" s="66"/>
      <c r="G228" s="66"/>
      <c r="H228" s="66"/>
      <c r="I228" s="66"/>
      <c r="J228" s="66"/>
      <c r="M228" s="64"/>
    </row>
    <row r="229" spans="1:13" ht="19.5" customHeight="1">
      <c r="A229" s="62" t="s">
        <v>201</v>
      </c>
      <c r="B229" s="63">
        <v>2</v>
      </c>
      <c r="C229" s="63">
        <v>0</v>
      </c>
      <c r="D229" s="63"/>
      <c r="E229" s="63"/>
      <c r="F229" s="63"/>
      <c r="G229" s="63"/>
      <c r="H229" s="63"/>
      <c r="I229" s="63"/>
      <c r="J229" s="63"/>
      <c r="M229" s="64"/>
    </row>
    <row r="230" spans="1:13" s="59" customFormat="1" ht="21" customHeight="1">
      <c r="A230" s="65" t="s">
        <v>14</v>
      </c>
      <c r="B230" s="66">
        <v>2</v>
      </c>
      <c r="C230" s="66">
        <v>0</v>
      </c>
      <c r="D230" s="66"/>
      <c r="E230" s="66"/>
      <c r="F230" s="66"/>
      <c r="G230" s="66"/>
      <c r="H230" s="66"/>
      <c r="I230" s="66"/>
      <c r="J230" s="66"/>
      <c r="M230" s="64"/>
    </row>
    <row r="231" spans="1:13" ht="16.5">
      <c r="A231" s="62" t="s">
        <v>162</v>
      </c>
      <c r="B231" s="63">
        <v>2</v>
      </c>
      <c r="C231" s="63">
        <v>0</v>
      </c>
      <c r="D231" s="63"/>
      <c r="E231" s="63"/>
      <c r="F231" s="63"/>
      <c r="G231" s="63"/>
      <c r="H231" s="63"/>
      <c r="I231" s="63"/>
      <c r="J231" s="63"/>
      <c r="M231" s="64"/>
    </row>
    <row r="232" spans="1:13" ht="21.75" customHeight="1">
      <c r="A232" s="65" t="s">
        <v>14</v>
      </c>
      <c r="B232" s="66">
        <v>2</v>
      </c>
      <c r="C232" s="66">
        <v>0</v>
      </c>
      <c r="D232" s="66"/>
      <c r="E232" s="66"/>
      <c r="F232" s="66"/>
      <c r="G232" s="66"/>
      <c r="H232" s="66"/>
      <c r="I232" s="66"/>
      <c r="J232" s="66"/>
      <c r="M232" s="64"/>
    </row>
    <row r="233" spans="1:13" s="47" customFormat="1" ht="42" customHeight="1">
      <c r="A233" s="62" t="s">
        <v>202</v>
      </c>
      <c r="B233" s="63">
        <v>1</v>
      </c>
      <c r="C233" s="63">
        <v>0</v>
      </c>
      <c r="D233" s="63"/>
      <c r="E233" s="63"/>
      <c r="F233" s="63"/>
      <c r="G233" s="63"/>
      <c r="H233" s="63"/>
      <c r="I233" s="63"/>
      <c r="J233" s="63"/>
      <c r="M233" s="64"/>
    </row>
    <row r="234" spans="1:13" s="47" customFormat="1" ht="16.5">
      <c r="A234" s="65" t="s">
        <v>14</v>
      </c>
      <c r="B234" s="66">
        <v>1</v>
      </c>
      <c r="C234" s="66">
        <v>0</v>
      </c>
      <c r="D234" s="66"/>
      <c r="E234" s="66"/>
      <c r="F234" s="66"/>
      <c r="G234" s="66"/>
      <c r="H234" s="66"/>
      <c r="I234" s="66"/>
      <c r="J234" s="66"/>
      <c r="M234" s="64"/>
    </row>
    <row r="235" spans="1:13" s="59" customFormat="1" ht="16.5">
      <c r="A235" s="62" t="s">
        <v>163</v>
      </c>
      <c r="B235" s="63">
        <v>1</v>
      </c>
      <c r="C235" s="63">
        <v>0</v>
      </c>
      <c r="D235" s="63"/>
      <c r="E235" s="63"/>
      <c r="F235" s="63"/>
      <c r="G235" s="63"/>
      <c r="H235" s="63"/>
      <c r="I235" s="63"/>
      <c r="J235" s="63"/>
      <c r="M235" s="64"/>
    </row>
    <row r="236" spans="1:13" ht="20.25" customHeight="1">
      <c r="A236" s="65" t="s">
        <v>14</v>
      </c>
      <c r="B236" s="66">
        <v>1</v>
      </c>
      <c r="C236" s="66">
        <v>0</v>
      </c>
      <c r="D236" s="66"/>
      <c r="E236" s="66"/>
      <c r="F236" s="66"/>
      <c r="G236" s="66"/>
      <c r="H236" s="66"/>
      <c r="I236" s="66"/>
      <c r="J236" s="66"/>
      <c r="M236" s="64"/>
    </row>
    <row r="237" spans="1:13" s="47" customFormat="1" ht="25.5" customHeight="1">
      <c r="A237" s="62" t="s">
        <v>203</v>
      </c>
      <c r="B237" s="63">
        <v>1</v>
      </c>
      <c r="C237" s="63">
        <v>0</v>
      </c>
      <c r="D237" s="63"/>
      <c r="E237" s="63"/>
      <c r="F237" s="63"/>
      <c r="G237" s="63"/>
      <c r="H237" s="63"/>
      <c r="I237" s="63"/>
      <c r="J237" s="63"/>
      <c r="M237" s="64"/>
    </row>
    <row r="238" spans="1:13" s="59" customFormat="1" ht="16.5">
      <c r="A238" s="65" t="s">
        <v>14</v>
      </c>
      <c r="B238" s="66">
        <v>1</v>
      </c>
      <c r="C238" s="66">
        <v>0</v>
      </c>
      <c r="D238" s="66"/>
      <c r="E238" s="66"/>
      <c r="F238" s="66"/>
      <c r="G238" s="66"/>
      <c r="H238" s="66"/>
      <c r="I238" s="66"/>
      <c r="J238" s="66"/>
      <c r="M238" s="64"/>
    </row>
    <row r="239" spans="1:13" ht="19.5" customHeight="1">
      <c r="A239" s="62" t="s">
        <v>164</v>
      </c>
      <c r="B239" s="63">
        <v>1</v>
      </c>
      <c r="C239" s="63">
        <v>0</v>
      </c>
      <c r="D239" s="63"/>
      <c r="E239" s="63"/>
      <c r="F239" s="63"/>
      <c r="G239" s="63"/>
      <c r="H239" s="63"/>
      <c r="I239" s="63"/>
      <c r="J239" s="63"/>
      <c r="M239" s="64"/>
    </row>
    <row r="240" spans="1:13" ht="20.25" customHeight="1">
      <c r="A240" s="65" t="s">
        <v>14</v>
      </c>
      <c r="B240" s="66">
        <v>1</v>
      </c>
      <c r="C240" s="66">
        <v>0</v>
      </c>
      <c r="D240" s="66"/>
      <c r="E240" s="66"/>
      <c r="F240" s="66"/>
      <c r="G240" s="66"/>
      <c r="H240" s="66"/>
      <c r="I240" s="66"/>
      <c r="J240" s="66"/>
      <c r="M240" s="64"/>
    </row>
    <row r="241" spans="1:13" s="47" customFormat="1" ht="33" customHeight="1">
      <c r="A241" s="67" t="s">
        <v>165</v>
      </c>
      <c r="B241" s="68">
        <v>65</v>
      </c>
      <c r="C241" s="68">
        <v>314825</v>
      </c>
      <c r="D241" s="68"/>
      <c r="E241" s="68">
        <v>314825</v>
      </c>
      <c r="F241" s="68">
        <v>0</v>
      </c>
      <c r="G241" s="68">
        <v>0</v>
      </c>
      <c r="H241" s="68">
        <v>0</v>
      </c>
      <c r="I241" s="68">
        <v>0</v>
      </c>
      <c r="J241" s="68">
        <v>0</v>
      </c>
      <c r="M241" s="64"/>
    </row>
    <row r="242" spans="1:13" s="59" customFormat="1" ht="16.5">
      <c r="A242" s="69" t="s">
        <v>120</v>
      </c>
      <c r="B242" s="70">
        <v>3</v>
      </c>
      <c r="C242" s="70">
        <v>291779</v>
      </c>
      <c r="D242" s="66"/>
      <c r="E242" s="70">
        <v>291779</v>
      </c>
      <c r="F242" s="66"/>
      <c r="G242" s="66"/>
      <c r="H242" s="66"/>
      <c r="I242" s="66"/>
      <c r="J242" s="66"/>
      <c r="M242" s="64"/>
    </row>
    <row r="243" spans="1:13" ht="16.5">
      <c r="A243" s="69" t="s">
        <v>121</v>
      </c>
      <c r="B243" s="70">
        <v>36</v>
      </c>
      <c r="C243" s="70">
        <v>23046</v>
      </c>
      <c r="D243" s="66"/>
      <c r="E243" s="70">
        <v>23046</v>
      </c>
      <c r="F243" s="66"/>
      <c r="G243" s="66"/>
      <c r="H243" s="66"/>
      <c r="I243" s="66"/>
      <c r="J243" s="66"/>
      <c r="M243" s="64"/>
    </row>
    <row r="244" spans="1:13" ht="16.5">
      <c r="A244" s="69" t="s">
        <v>14</v>
      </c>
      <c r="B244" s="70">
        <v>26</v>
      </c>
      <c r="C244" s="70">
        <v>0</v>
      </c>
      <c r="D244" s="66"/>
      <c r="E244" s="70">
        <v>0</v>
      </c>
      <c r="F244" s="66"/>
      <c r="G244" s="66"/>
      <c r="H244" s="66"/>
      <c r="I244" s="66"/>
      <c r="J244" s="66"/>
      <c r="M244" s="64"/>
    </row>
    <row r="245" spans="1:13" s="47" customFormat="1" ht="31.5">
      <c r="A245" s="71" t="s">
        <v>166</v>
      </c>
      <c r="B245" s="72"/>
      <c r="C245" s="72"/>
      <c r="D245" s="72"/>
      <c r="E245" s="72"/>
      <c r="F245" s="72"/>
      <c r="G245" s="72"/>
      <c r="H245" s="72"/>
      <c r="I245" s="72"/>
      <c r="J245" s="72"/>
      <c r="M245" s="64"/>
    </row>
    <row r="246" spans="1:13" s="59" customFormat="1" ht="40.5" customHeight="1">
      <c r="A246" s="62" t="s">
        <v>167</v>
      </c>
      <c r="B246" s="63">
        <v>766</v>
      </c>
      <c r="C246" s="63">
        <v>1082085</v>
      </c>
      <c r="D246" s="63">
        <v>242854</v>
      </c>
      <c r="E246" s="63">
        <v>826284</v>
      </c>
      <c r="F246" s="63">
        <v>0</v>
      </c>
      <c r="G246" s="63">
        <v>0</v>
      </c>
      <c r="H246" s="63">
        <v>0</v>
      </c>
      <c r="I246" s="63">
        <v>0</v>
      </c>
      <c r="J246" s="63">
        <v>12947</v>
      </c>
      <c r="M246" s="64"/>
    </row>
    <row r="247" spans="1:13" ht="16.5">
      <c r="A247" s="65" t="s">
        <v>120</v>
      </c>
      <c r="B247" s="66">
        <v>212</v>
      </c>
      <c r="C247" s="66">
        <v>714704</v>
      </c>
      <c r="D247" s="66">
        <v>140506</v>
      </c>
      <c r="E247" s="66">
        <v>561436</v>
      </c>
      <c r="F247" s="66"/>
      <c r="G247" s="66"/>
      <c r="H247" s="66"/>
      <c r="I247" s="66"/>
      <c r="J247" s="66">
        <v>12762</v>
      </c>
      <c r="M247" s="64"/>
    </row>
    <row r="248" spans="1:13" ht="16.5">
      <c r="A248" s="65" t="s">
        <v>121</v>
      </c>
      <c r="B248" s="66">
        <v>543</v>
      </c>
      <c r="C248" s="66">
        <v>367381</v>
      </c>
      <c r="D248" s="66">
        <v>102348</v>
      </c>
      <c r="E248" s="66">
        <v>264848</v>
      </c>
      <c r="F248" s="66"/>
      <c r="G248" s="66"/>
      <c r="H248" s="66"/>
      <c r="I248" s="66"/>
      <c r="J248" s="66">
        <v>185</v>
      </c>
      <c r="M248" s="64"/>
    </row>
    <row r="249" spans="1:13" s="47" customFormat="1" ht="16.5">
      <c r="A249" s="65" t="s">
        <v>14</v>
      </c>
      <c r="B249" s="66">
        <v>8</v>
      </c>
      <c r="C249" s="66">
        <v>0</v>
      </c>
      <c r="D249" s="66"/>
      <c r="E249" s="66"/>
      <c r="F249" s="66"/>
      <c r="G249" s="66"/>
      <c r="H249" s="66"/>
      <c r="I249" s="66"/>
      <c r="J249" s="66"/>
      <c r="M249" s="64"/>
    </row>
    <row r="250" spans="1:13" s="59" customFormat="1" ht="35.25" customHeight="1">
      <c r="A250" s="65" t="s">
        <v>18</v>
      </c>
      <c r="B250" s="66">
        <v>3</v>
      </c>
      <c r="C250" s="66">
        <v>0</v>
      </c>
      <c r="D250" s="66"/>
      <c r="E250" s="66"/>
      <c r="F250" s="66"/>
      <c r="G250" s="66"/>
      <c r="H250" s="66"/>
      <c r="I250" s="66"/>
      <c r="J250" s="66"/>
      <c r="M250" s="64"/>
    </row>
    <row r="251" spans="1:13" ht="34.5" customHeight="1">
      <c r="A251" s="62" t="s">
        <v>168</v>
      </c>
      <c r="B251" s="63">
        <v>151</v>
      </c>
      <c r="C251" s="63">
        <v>182284</v>
      </c>
      <c r="D251" s="63">
        <v>76551</v>
      </c>
      <c r="E251" s="63">
        <v>105308</v>
      </c>
      <c r="F251" s="63">
        <v>0</v>
      </c>
      <c r="G251" s="63">
        <v>0</v>
      </c>
      <c r="H251" s="63">
        <v>0</v>
      </c>
      <c r="I251" s="63">
        <v>0</v>
      </c>
      <c r="J251" s="63">
        <v>425</v>
      </c>
      <c r="M251" s="64"/>
    </row>
    <row r="252" spans="1:13" ht="16.5">
      <c r="A252" s="65" t="s">
        <v>120</v>
      </c>
      <c r="B252" s="66">
        <v>42</v>
      </c>
      <c r="C252" s="66">
        <v>146892</v>
      </c>
      <c r="D252" s="66">
        <v>64088</v>
      </c>
      <c r="E252" s="66">
        <v>82652</v>
      </c>
      <c r="F252" s="66"/>
      <c r="G252" s="66"/>
      <c r="H252" s="66"/>
      <c r="I252" s="66"/>
      <c r="J252" s="66">
        <v>152</v>
      </c>
      <c r="M252" s="64"/>
    </row>
    <row r="253" spans="1:13" s="47" customFormat="1" ht="16.5">
      <c r="A253" s="65" t="s">
        <v>121</v>
      </c>
      <c r="B253" s="66">
        <v>100</v>
      </c>
      <c r="C253" s="66">
        <v>35392</v>
      </c>
      <c r="D253" s="66">
        <v>12463</v>
      </c>
      <c r="E253" s="66">
        <v>22656</v>
      </c>
      <c r="F253" s="66"/>
      <c r="G253" s="66"/>
      <c r="H253" s="66"/>
      <c r="I253" s="66"/>
      <c r="J253" s="66">
        <v>273</v>
      </c>
      <c r="M253" s="64"/>
    </row>
    <row r="254" spans="1:13" s="59" customFormat="1" ht="16.5">
      <c r="A254" s="65" t="s">
        <v>14</v>
      </c>
      <c r="B254" s="66">
        <v>6</v>
      </c>
      <c r="C254" s="66">
        <v>0</v>
      </c>
      <c r="D254" s="66"/>
      <c r="E254" s="66"/>
      <c r="F254" s="66"/>
      <c r="G254" s="66"/>
      <c r="H254" s="66"/>
      <c r="I254" s="66"/>
      <c r="J254" s="66"/>
      <c r="M254" s="64"/>
    </row>
    <row r="255" spans="1:13" ht="42.75" customHeight="1">
      <c r="A255" s="65" t="s">
        <v>18</v>
      </c>
      <c r="B255" s="66">
        <v>3</v>
      </c>
      <c r="C255" s="66">
        <v>0</v>
      </c>
      <c r="D255" s="66"/>
      <c r="E255" s="66"/>
      <c r="F255" s="66"/>
      <c r="G255" s="66"/>
      <c r="H255" s="66"/>
      <c r="I255" s="66"/>
      <c r="J255" s="66"/>
      <c r="M255" s="64"/>
    </row>
    <row r="256" spans="1:13" ht="31.5">
      <c r="A256" s="62" t="s">
        <v>169</v>
      </c>
      <c r="B256" s="63">
        <v>239</v>
      </c>
      <c r="C256" s="63">
        <v>513065</v>
      </c>
      <c r="D256" s="63">
        <v>95101</v>
      </c>
      <c r="E256" s="63">
        <v>415175</v>
      </c>
      <c r="F256" s="63">
        <v>0</v>
      </c>
      <c r="G256" s="63">
        <v>0</v>
      </c>
      <c r="H256" s="63">
        <v>0</v>
      </c>
      <c r="I256" s="63">
        <v>0</v>
      </c>
      <c r="J256" s="63">
        <v>2789</v>
      </c>
      <c r="M256" s="64"/>
    </row>
    <row r="257" spans="1:13" s="47" customFormat="1" ht="16.5">
      <c r="A257" s="65" t="s">
        <v>120</v>
      </c>
      <c r="B257" s="66">
        <v>53</v>
      </c>
      <c r="C257" s="66">
        <v>403687</v>
      </c>
      <c r="D257" s="66">
        <v>57276</v>
      </c>
      <c r="E257" s="66">
        <v>346411</v>
      </c>
      <c r="F257" s="66"/>
      <c r="G257" s="66"/>
      <c r="H257" s="66"/>
      <c r="I257" s="66"/>
      <c r="J257" s="66">
        <v>0</v>
      </c>
      <c r="M257" s="64"/>
    </row>
    <row r="258" spans="1:13" s="47" customFormat="1" ht="16.5">
      <c r="A258" s="65" t="s">
        <v>121</v>
      </c>
      <c r="B258" s="66">
        <v>173</v>
      </c>
      <c r="C258" s="66">
        <v>109378</v>
      </c>
      <c r="D258" s="66">
        <v>37825</v>
      </c>
      <c r="E258" s="66">
        <v>68764</v>
      </c>
      <c r="F258" s="66"/>
      <c r="G258" s="66"/>
      <c r="H258" s="66"/>
      <c r="I258" s="66"/>
      <c r="J258" s="66">
        <v>2789</v>
      </c>
      <c r="M258" s="64"/>
    </row>
    <row r="259" spans="1:13" s="59" customFormat="1" ht="16.5">
      <c r="A259" s="65" t="s">
        <v>14</v>
      </c>
      <c r="B259" s="66">
        <v>11</v>
      </c>
      <c r="C259" s="66">
        <v>0</v>
      </c>
      <c r="D259" s="66"/>
      <c r="E259" s="66"/>
      <c r="F259" s="66"/>
      <c r="G259" s="66"/>
      <c r="H259" s="66"/>
      <c r="I259" s="66"/>
      <c r="J259" s="66"/>
      <c r="M259" s="64"/>
    </row>
    <row r="260" spans="1:13" ht="40.5" customHeight="1">
      <c r="A260" s="65" t="s">
        <v>18</v>
      </c>
      <c r="B260" s="66">
        <v>2</v>
      </c>
      <c r="C260" s="66">
        <v>0</v>
      </c>
      <c r="D260" s="66"/>
      <c r="E260" s="66"/>
      <c r="F260" s="66"/>
      <c r="G260" s="66"/>
      <c r="H260" s="66"/>
      <c r="I260" s="66"/>
      <c r="J260" s="66"/>
      <c r="M260" s="64"/>
    </row>
    <row r="261" spans="1:13" ht="34.5" customHeight="1">
      <c r="A261" s="62" t="s">
        <v>170</v>
      </c>
      <c r="B261" s="63">
        <v>417</v>
      </c>
      <c r="C261" s="63">
        <v>617810</v>
      </c>
      <c r="D261" s="63">
        <v>118530</v>
      </c>
      <c r="E261" s="63">
        <v>469429</v>
      </c>
      <c r="F261" s="63">
        <v>0</v>
      </c>
      <c r="G261" s="63">
        <v>0</v>
      </c>
      <c r="H261" s="63">
        <v>0</v>
      </c>
      <c r="I261" s="63">
        <v>0</v>
      </c>
      <c r="J261" s="63">
        <v>29851</v>
      </c>
      <c r="M261" s="64"/>
    </row>
    <row r="262" spans="1:13" s="47" customFormat="1" ht="16.5">
      <c r="A262" s="65" t="s">
        <v>120</v>
      </c>
      <c r="B262" s="66">
        <v>138</v>
      </c>
      <c r="C262" s="66">
        <v>560176</v>
      </c>
      <c r="D262" s="66">
        <v>97658</v>
      </c>
      <c r="E262" s="66">
        <v>433523</v>
      </c>
      <c r="F262" s="66"/>
      <c r="G262" s="66"/>
      <c r="H262" s="66"/>
      <c r="I262" s="66"/>
      <c r="J262" s="66">
        <v>28995</v>
      </c>
      <c r="M262" s="64"/>
    </row>
    <row r="263" spans="1:13" s="59" customFormat="1" ht="16.5">
      <c r="A263" s="65" t="s">
        <v>121</v>
      </c>
      <c r="B263" s="66">
        <v>268</v>
      </c>
      <c r="C263" s="66">
        <v>57634</v>
      </c>
      <c r="D263" s="66">
        <v>20872</v>
      </c>
      <c r="E263" s="66">
        <v>35906</v>
      </c>
      <c r="F263" s="66"/>
      <c r="G263" s="66"/>
      <c r="H263" s="66"/>
      <c r="I263" s="66"/>
      <c r="J263" s="66">
        <v>856</v>
      </c>
      <c r="M263" s="64"/>
    </row>
    <row r="264" spans="1:13" ht="16.5">
      <c r="A264" s="65" t="s">
        <v>14</v>
      </c>
      <c r="B264" s="66">
        <v>9</v>
      </c>
      <c r="C264" s="66">
        <v>0</v>
      </c>
      <c r="D264" s="66"/>
      <c r="E264" s="66"/>
      <c r="F264" s="66"/>
      <c r="G264" s="66"/>
      <c r="H264" s="66"/>
      <c r="I264" s="66"/>
      <c r="J264" s="66"/>
      <c r="M264" s="64"/>
    </row>
    <row r="265" spans="1:13" ht="36.75" customHeight="1">
      <c r="A265" s="65" t="s">
        <v>18</v>
      </c>
      <c r="B265" s="66">
        <v>2</v>
      </c>
      <c r="C265" s="66">
        <v>0</v>
      </c>
      <c r="D265" s="66"/>
      <c r="E265" s="66"/>
      <c r="F265" s="66"/>
      <c r="G265" s="66"/>
      <c r="H265" s="66"/>
      <c r="I265" s="66"/>
      <c r="J265" s="66"/>
      <c r="M265" s="64"/>
    </row>
    <row r="266" spans="1:13" s="47" customFormat="1" ht="31.5">
      <c r="A266" s="62" t="s">
        <v>171</v>
      </c>
      <c r="B266" s="63">
        <v>342</v>
      </c>
      <c r="C266" s="63">
        <v>792654</v>
      </c>
      <c r="D266" s="63">
        <v>157193</v>
      </c>
      <c r="E266" s="63">
        <v>579915</v>
      </c>
      <c r="F266" s="63">
        <v>0</v>
      </c>
      <c r="G266" s="63">
        <v>0</v>
      </c>
      <c r="H266" s="63">
        <v>0</v>
      </c>
      <c r="I266" s="63">
        <v>0</v>
      </c>
      <c r="J266" s="63">
        <v>55546</v>
      </c>
      <c r="M266" s="64"/>
    </row>
    <row r="267" spans="1:13" s="59" customFormat="1" ht="16.5">
      <c r="A267" s="65" t="s">
        <v>120</v>
      </c>
      <c r="B267" s="66">
        <v>115</v>
      </c>
      <c r="C267" s="66">
        <v>582174</v>
      </c>
      <c r="D267" s="66">
        <v>106600</v>
      </c>
      <c r="E267" s="66">
        <v>420833</v>
      </c>
      <c r="F267" s="66"/>
      <c r="G267" s="66"/>
      <c r="H267" s="66"/>
      <c r="I267" s="66"/>
      <c r="J267" s="66">
        <v>54741</v>
      </c>
      <c r="M267" s="64"/>
    </row>
    <row r="268" spans="1:13" ht="16.5">
      <c r="A268" s="65" t="s">
        <v>121</v>
      </c>
      <c r="B268" s="66">
        <v>218</v>
      </c>
      <c r="C268" s="66">
        <v>210480</v>
      </c>
      <c r="D268" s="66">
        <v>50593</v>
      </c>
      <c r="E268" s="66">
        <v>159082</v>
      </c>
      <c r="F268" s="66"/>
      <c r="G268" s="66"/>
      <c r="H268" s="66"/>
      <c r="I268" s="66"/>
      <c r="J268" s="66">
        <v>805</v>
      </c>
      <c r="M268" s="64"/>
    </row>
    <row r="269" spans="1:13" ht="16.5">
      <c r="A269" s="65" t="s">
        <v>14</v>
      </c>
      <c r="B269" s="66">
        <v>8</v>
      </c>
      <c r="C269" s="66">
        <v>0</v>
      </c>
      <c r="D269" s="66"/>
      <c r="E269" s="66"/>
      <c r="F269" s="66"/>
      <c r="G269" s="66"/>
      <c r="H269" s="66"/>
      <c r="I269" s="66"/>
      <c r="J269" s="66"/>
      <c r="M269" s="64"/>
    </row>
    <row r="270" spans="1:13" s="47" customFormat="1" ht="36" customHeight="1">
      <c r="A270" s="65" t="s">
        <v>18</v>
      </c>
      <c r="B270" s="66">
        <v>1</v>
      </c>
      <c r="C270" s="66">
        <v>0</v>
      </c>
      <c r="D270" s="66"/>
      <c r="E270" s="66"/>
      <c r="F270" s="66"/>
      <c r="G270" s="66"/>
      <c r="H270" s="66"/>
      <c r="I270" s="66"/>
      <c r="J270" s="66"/>
      <c r="M270" s="64"/>
    </row>
    <row r="271" spans="1:13" s="59" customFormat="1" ht="31.5">
      <c r="A271" s="62" t="s">
        <v>204</v>
      </c>
      <c r="B271" s="63">
        <v>398</v>
      </c>
      <c r="C271" s="63">
        <v>659119</v>
      </c>
      <c r="D271" s="63">
        <v>110154</v>
      </c>
      <c r="E271" s="63">
        <v>526039</v>
      </c>
      <c r="F271" s="63">
        <v>0</v>
      </c>
      <c r="G271" s="63">
        <v>0</v>
      </c>
      <c r="H271" s="63">
        <v>0</v>
      </c>
      <c r="I271" s="63">
        <v>0</v>
      </c>
      <c r="J271" s="63">
        <v>22926</v>
      </c>
      <c r="M271" s="64"/>
    </row>
    <row r="272" spans="1:13" ht="16.5">
      <c r="A272" s="65" t="s">
        <v>120</v>
      </c>
      <c r="B272" s="66">
        <v>135</v>
      </c>
      <c r="C272" s="66">
        <v>597650</v>
      </c>
      <c r="D272" s="66">
        <v>94696</v>
      </c>
      <c r="E272" s="66">
        <v>483443</v>
      </c>
      <c r="F272" s="66"/>
      <c r="G272" s="66"/>
      <c r="H272" s="66"/>
      <c r="I272" s="66"/>
      <c r="J272" s="66">
        <v>19511</v>
      </c>
      <c r="M272" s="64"/>
    </row>
    <row r="273" spans="1:13" ht="16.5">
      <c r="A273" s="65" t="s">
        <v>121</v>
      </c>
      <c r="B273" s="66">
        <v>252</v>
      </c>
      <c r="C273" s="66">
        <v>61469</v>
      </c>
      <c r="D273" s="66">
        <v>15458</v>
      </c>
      <c r="E273" s="66">
        <v>42596</v>
      </c>
      <c r="F273" s="66"/>
      <c r="G273" s="66"/>
      <c r="H273" s="66"/>
      <c r="I273" s="66"/>
      <c r="J273" s="66">
        <v>3415</v>
      </c>
      <c r="M273" s="64"/>
    </row>
    <row r="274" spans="1:13" s="45" customFormat="1" ht="16.5">
      <c r="A274" s="65" t="s">
        <v>14</v>
      </c>
      <c r="B274" s="66">
        <v>7</v>
      </c>
      <c r="C274" s="66">
        <v>0</v>
      </c>
      <c r="D274" s="66"/>
      <c r="E274" s="66"/>
      <c r="F274" s="66"/>
      <c r="G274" s="66"/>
      <c r="H274" s="66"/>
      <c r="I274" s="66"/>
      <c r="J274" s="66"/>
      <c r="M274" s="64"/>
    </row>
    <row r="275" spans="1:13" s="47" customFormat="1" ht="39.75" customHeight="1">
      <c r="A275" s="65" t="s">
        <v>18</v>
      </c>
      <c r="B275" s="66">
        <v>4</v>
      </c>
      <c r="C275" s="66">
        <v>0</v>
      </c>
      <c r="D275" s="66"/>
      <c r="E275" s="66"/>
      <c r="F275" s="66"/>
      <c r="G275" s="66"/>
      <c r="H275" s="66"/>
      <c r="I275" s="66"/>
      <c r="J275" s="66"/>
      <c r="M275" s="64"/>
    </row>
    <row r="276" spans="1:13" s="45" customFormat="1" ht="31.5">
      <c r="A276" s="62" t="s">
        <v>173</v>
      </c>
      <c r="B276" s="63">
        <v>411</v>
      </c>
      <c r="C276" s="63">
        <v>655973</v>
      </c>
      <c r="D276" s="63">
        <v>342812</v>
      </c>
      <c r="E276" s="63">
        <v>301639</v>
      </c>
      <c r="F276" s="63">
        <v>0</v>
      </c>
      <c r="G276" s="63">
        <v>0</v>
      </c>
      <c r="H276" s="63">
        <v>0</v>
      </c>
      <c r="I276" s="63">
        <v>0</v>
      </c>
      <c r="J276" s="63">
        <v>11522</v>
      </c>
      <c r="M276" s="64"/>
    </row>
    <row r="277" spans="1:13" s="47" customFormat="1" ht="16.5">
      <c r="A277" s="65" t="s">
        <v>120</v>
      </c>
      <c r="B277" s="66">
        <v>140</v>
      </c>
      <c r="C277" s="66">
        <v>498146</v>
      </c>
      <c r="D277" s="66">
        <v>234652</v>
      </c>
      <c r="E277" s="66">
        <v>254207</v>
      </c>
      <c r="F277" s="66"/>
      <c r="G277" s="66"/>
      <c r="H277" s="66"/>
      <c r="I277" s="66"/>
      <c r="J277" s="66">
        <v>9287</v>
      </c>
      <c r="M277" s="64"/>
    </row>
    <row r="278" spans="1:13" s="45" customFormat="1" ht="16.5">
      <c r="A278" s="65" t="s">
        <v>121</v>
      </c>
      <c r="B278" s="66">
        <v>263</v>
      </c>
      <c r="C278" s="66">
        <v>157827</v>
      </c>
      <c r="D278" s="66">
        <v>108160</v>
      </c>
      <c r="E278" s="66">
        <v>47432</v>
      </c>
      <c r="F278" s="66"/>
      <c r="G278" s="66"/>
      <c r="H278" s="66"/>
      <c r="I278" s="66"/>
      <c r="J278" s="66">
        <v>2235</v>
      </c>
      <c r="M278" s="64"/>
    </row>
    <row r="279" spans="1:13" s="47" customFormat="1" ht="16.5">
      <c r="A279" s="65" t="s">
        <v>14</v>
      </c>
      <c r="B279" s="66">
        <v>7</v>
      </c>
      <c r="C279" s="66">
        <v>0</v>
      </c>
      <c r="D279" s="66"/>
      <c r="E279" s="66"/>
      <c r="F279" s="66"/>
      <c r="G279" s="66"/>
      <c r="H279" s="66"/>
      <c r="I279" s="66"/>
      <c r="J279" s="66"/>
      <c r="M279" s="64"/>
    </row>
    <row r="280" spans="1:13" s="45" customFormat="1" ht="35.25" customHeight="1">
      <c r="A280" s="65" t="s">
        <v>18</v>
      </c>
      <c r="B280" s="66">
        <v>1</v>
      </c>
      <c r="C280" s="66">
        <v>0</v>
      </c>
      <c r="D280" s="66"/>
      <c r="E280" s="66"/>
      <c r="F280" s="66"/>
      <c r="G280" s="66"/>
      <c r="H280" s="66"/>
      <c r="I280" s="66"/>
      <c r="J280" s="66"/>
      <c r="M280" s="64"/>
    </row>
    <row r="281" spans="1:13" s="47" customFormat="1" ht="41.25" customHeight="1">
      <c r="A281" s="62" t="s">
        <v>174</v>
      </c>
      <c r="B281" s="63">
        <v>398</v>
      </c>
      <c r="C281" s="63">
        <v>682493</v>
      </c>
      <c r="D281" s="63">
        <v>89893</v>
      </c>
      <c r="E281" s="63">
        <v>501949</v>
      </c>
      <c r="F281" s="63">
        <v>0</v>
      </c>
      <c r="G281" s="63">
        <v>0</v>
      </c>
      <c r="H281" s="63">
        <v>0</v>
      </c>
      <c r="I281" s="63">
        <v>0</v>
      </c>
      <c r="J281" s="63">
        <v>90651</v>
      </c>
      <c r="M281" s="64"/>
    </row>
    <row r="282" spans="1:13" s="45" customFormat="1" ht="16.5">
      <c r="A282" s="65" t="s">
        <v>120</v>
      </c>
      <c r="B282" s="66">
        <v>147</v>
      </c>
      <c r="C282" s="66">
        <v>446740</v>
      </c>
      <c r="D282" s="66">
        <v>74895</v>
      </c>
      <c r="E282" s="66">
        <v>362595</v>
      </c>
      <c r="F282" s="66"/>
      <c r="G282" s="66"/>
      <c r="H282" s="66"/>
      <c r="I282" s="66"/>
      <c r="J282" s="66">
        <v>9250</v>
      </c>
      <c r="M282" s="64"/>
    </row>
    <row r="283" spans="1:13" s="47" customFormat="1" ht="16.5">
      <c r="A283" s="65" t="s">
        <v>121</v>
      </c>
      <c r="B283" s="66">
        <v>239</v>
      </c>
      <c r="C283" s="66">
        <v>235753</v>
      </c>
      <c r="D283" s="66">
        <v>14998</v>
      </c>
      <c r="E283" s="66">
        <v>139354</v>
      </c>
      <c r="F283" s="66"/>
      <c r="G283" s="66"/>
      <c r="H283" s="66"/>
      <c r="I283" s="66"/>
      <c r="J283" s="66">
        <v>81401</v>
      </c>
      <c r="M283" s="64"/>
    </row>
    <row r="284" spans="1:13" s="45" customFormat="1" ht="16.5">
      <c r="A284" s="65" t="s">
        <v>14</v>
      </c>
      <c r="B284" s="66">
        <v>9</v>
      </c>
      <c r="C284" s="66">
        <v>0</v>
      </c>
      <c r="D284" s="66"/>
      <c r="E284" s="66"/>
      <c r="F284" s="66"/>
      <c r="G284" s="66"/>
      <c r="H284" s="66"/>
      <c r="I284" s="66"/>
      <c r="J284" s="66"/>
      <c r="M284" s="64"/>
    </row>
    <row r="285" spans="1:13" s="47" customFormat="1" ht="39" customHeight="1">
      <c r="A285" s="65" t="s">
        <v>18</v>
      </c>
      <c r="B285" s="66">
        <v>3</v>
      </c>
      <c r="C285" s="66">
        <v>0</v>
      </c>
      <c r="D285" s="66"/>
      <c r="E285" s="66"/>
      <c r="F285" s="66"/>
      <c r="G285" s="66"/>
      <c r="H285" s="66"/>
      <c r="I285" s="66"/>
      <c r="J285" s="66"/>
      <c r="M285" s="64"/>
    </row>
    <row r="286" spans="1:13" s="45" customFormat="1" ht="31.5">
      <c r="A286" s="62" t="s">
        <v>175</v>
      </c>
      <c r="B286" s="63">
        <v>47</v>
      </c>
      <c r="C286" s="63">
        <v>121877</v>
      </c>
      <c r="D286" s="63">
        <v>42890</v>
      </c>
      <c r="E286" s="63">
        <v>72227</v>
      </c>
      <c r="F286" s="63">
        <v>0</v>
      </c>
      <c r="G286" s="63">
        <v>0</v>
      </c>
      <c r="H286" s="63">
        <v>0</v>
      </c>
      <c r="I286" s="63">
        <v>0</v>
      </c>
      <c r="J286" s="63">
        <v>6760</v>
      </c>
      <c r="M286" s="64"/>
    </row>
    <row r="287" spans="1:13" s="47" customFormat="1" ht="16.5">
      <c r="A287" s="65" t="s">
        <v>120</v>
      </c>
      <c r="B287" s="66">
        <v>19</v>
      </c>
      <c r="C287" s="66">
        <v>113477</v>
      </c>
      <c r="D287" s="66">
        <v>38599</v>
      </c>
      <c r="E287" s="66">
        <v>68378</v>
      </c>
      <c r="F287" s="66"/>
      <c r="G287" s="66"/>
      <c r="H287" s="66"/>
      <c r="I287" s="66"/>
      <c r="J287" s="66">
        <v>6500</v>
      </c>
      <c r="M287" s="64"/>
    </row>
    <row r="288" spans="1:13" s="47" customFormat="1" ht="25.5" customHeight="1">
      <c r="A288" s="65" t="s">
        <v>121</v>
      </c>
      <c r="B288" s="66">
        <v>23</v>
      </c>
      <c r="C288" s="66">
        <v>8400</v>
      </c>
      <c r="D288" s="66">
        <v>4291</v>
      </c>
      <c r="E288" s="66">
        <v>3849</v>
      </c>
      <c r="F288" s="66"/>
      <c r="G288" s="66"/>
      <c r="H288" s="66"/>
      <c r="I288" s="66"/>
      <c r="J288" s="66">
        <v>260</v>
      </c>
      <c r="M288" s="64"/>
    </row>
    <row r="289" spans="1:13" s="47" customFormat="1" ht="16.5">
      <c r="A289" s="65" t="s">
        <v>14</v>
      </c>
      <c r="B289" s="66">
        <v>5</v>
      </c>
      <c r="C289" s="66">
        <v>0</v>
      </c>
      <c r="D289" s="66"/>
      <c r="E289" s="66"/>
      <c r="F289" s="66"/>
      <c r="G289" s="66"/>
      <c r="H289" s="66"/>
      <c r="I289" s="66"/>
      <c r="J289" s="66"/>
      <c r="M289" s="64"/>
    </row>
    <row r="290" spans="1:13" s="47" customFormat="1" ht="35.25" customHeight="1">
      <c r="A290" s="62" t="s">
        <v>176</v>
      </c>
      <c r="B290" s="63">
        <v>110</v>
      </c>
      <c r="C290" s="63">
        <v>251882</v>
      </c>
      <c r="D290" s="63">
        <v>131009</v>
      </c>
      <c r="E290" s="63">
        <v>116666</v>
      </c>
      <c r="F290" s="63">
        <v>0</v>
      </c>
      <c r="G290" s="63">
        <v>0</v>
      </c>
      <c r="H290" s="63">
        <v>0</v>
      </c>
      <c r="I290" s="63">
        <v>0</v>
      </c>
      <c r="J290" s="63">
        <v>4207</v>
      </c>
      <c r="M290" s="64"/>
    </row>
    <row r="291" spans="1:13" s="47" customFormat="1" ht="16.5">
      <c r="A291" s="65" t="s">
        <v>120</v>
      </c>
      <c r="B291" s="66">
        <v>45</v>
      </c>
      <c r="C291" s="66">
        <v>206319</v>
      </c>
      <c r="D291" s="66">
        <v>95395</v>
      </c>
      <c r="E291" s="66">
        <v>106717</v>
      </c>
      <c r="F291" s="66"/>
      <c r="G291" s="66"/>
      <c r="H291" s="66"/>
      <c r="I291" s="66"/>
      <c r="J291" s="66">
        <v>4207</v>
      </c>
      <c r="M291" s="64"/>
    </row>
    <row r="292" spans="1:13" s="59" customFormat="1" ht="16.5">
      <c r="A292" s="65" t="s">
        <v>121</v>
      </c>
      <c r="B292" s="66">
        <v>58</v>
      </c>
      <c r="C292" s="66">
        <v>45563</v>
      </c>
      <c r="D292" s="66">
        <v>35614</v>
      </c>
      <c r="E292" s="66">
        <v>9949</v>
      </c>
      <c r="F292" s="66"/>
      <c r="G292" s="66"/>
      <c r="H292" s="66"/>
      <c r="I292" s="66"/>
      <c r="J292" s="66">
        <v>0</v>
      </c>
      <c r="K292" s="73"/>
      <c r="M292" s="64"/>
    </row>
    <row r="293" spans="1:10" ht="16.5">
      <c r="A293" s="65" t="s">
        <v>14</v>
      </c>
      <c r="B293" s="66">
        <v>7</v>
      </c>
      <c r="C293" s="66">
        <v>0</v>
      </c>
      <c r="D293" s="66"/>
      <c r="E293" s="66"/>
      <c r="F293" s="66"/>
      <c r="G293" s="66"/>
      <c r="H293" s="66"/>
      <c r="I293" s="66"/>
      <c r="J293" s="66"/>
    </row>
    <row r="294" spans="1:14" s="50" customFormat="1" ht="16.5">
      <c r="A294" s="36" t="s">
        <v>96</v>
      </c>
      <c r="B294" s="63">
        <v>4843</v>
      </c>
      <c r="C294" s="63">
        <v>13943542.9</v>
      </c>
      <c r="D294" s="63">
        <v>1973249.9</v>
      </c>
      <c r="E294" s="63">
        <v>11701134</v>
      </c>
      <c r="F294" s="63">
        <v>0</v>
      </c>
      <c r="G294" s="63">
        <v>0</v>
      </c>
      <c r="H294" s="63">
        <v>0</v>
      </c>
      <c r="I294" s="63">
        <v>0</v>
      </c>
      <c r="J294" s="63">
        <v>269159</v>
      </c>
      <c r="N294" s="49"/>
    </row>
    <row r="295" spans="1:14" s="51" customFormat="1" ht="16.5" customHeight="1">
      <c r="A295" s="74"/>
      <c r="B295" s="35"/>
      <c r="C295" s="35"/>
      <c r="E295" s="35"/>
      <c r="F295" s="173"/>
      <c r="G295" s="173"/>
      <c r="H295" s="35"/>
      <c r="I295" s="35"/>
      <c r="N295" s="35"/>
    </row>
    <row r="296" spans="1:14" s="55" customFormat="1" ht="16.5">
      <c r="A296" s="75"/>
      <c r="B296" s="52"/>
      <c r="C296" s="52"/>
      <c r="D296" s="34"/>
      <c r="E296" s="174"/>
      <c r="F296" s="174"/>
      <c r="G296" s="174"/>
      <c r="H296" s="174"/>
      <c r="I296" s="53"/>
      <c r="J296" s="34"/>
      <c r="K296" s="54"/>
      <c r="L296" s="54"/>
      <c r="M296" s="54"/>
      <c r="N296" s="52"/>
    </row>
    <row r="297" spans="1:14" s="55" customFormat="1" ht="16.5">
      <c r="A297" s="75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</row>
  </sheetData>
  <sheetProtection/>
  <mergeCells count="13">
    <mergeCell ref="C4:J4"/>
    <mergeCell ref="B5:B7"/>
    <mergeCell ref="C5:C7"/>
    <mergeCell ref="C1:J1"/>
    <mergeCell ref="A5:A7"/>
    <mergeCell ref="A2:J2"/>
    <mergeCell ref="A3:J3"/>
    <mergeCell ref="F295:G295"/>
    <mergeCell ref="E296:H296"/>
    <mergeCell ref="D5:J5"/>
    <mergeCell ref="D6:D7"/>
    <mergeCell ref="E6:I6"/>
    <mergeCell ref="J6:J7"/>
  </mergeCells>
  <printOptions/>
  <pageMargins left="0.46" right="0.15748031496062992" top="0.5118110236220472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3" sqref="A3:N3"/>
    </sheetView>
  </sheetViews>
  <sheetFormatPr defaultColWidth="8.75390625" defaultRowHeight="15.75"/>
  <cols>
    <col min="1" max="1" width="18.75390625" style="140" customWidth="1"/>
    <col min="2" max="2" width="6.75390625" style="137" bestFit="1" customWidth="1"/>
    <col min="3" max="3" width="7.50390625" style="137" customWidth="1"/>
    <col min="4" max="4" width="11.875" style="137" customWidth="1"/>
    <col min="5" max="5" width="13.375" style="137" customWidth="1"/>
    <col min="6" max="6" width="7.625" style="137" customWidth="1"/>
    <col min="7" max="7" width="10.75390625" style="137" customWidth="1"/>
    <col min="8" max="8" width="10.875" style="137" customWidth="1"/>
    <col min="9" max="9" width="8.25390625" style="137" customWidth="1"/>
    <col min="10" max="10" width="10.00390625" style="137" customWidth="1"/>
    <col min="11" max="11" width="11.00390625" style="137" customWidth="1"/>
    <col min="12" max="12" width="9.00390625" style="137" customWidth="1"/>
    <col min="13" max="13" width="11.375" style="137" customWidth="1"/>
    <col min="14" max="14" width="13.25390625" style="137" customWidth="1"/>
    <col min="15" max="15" width="23.375" style="137" customWidth="1"/>
    <col min="16" max="16384" width="8.75390625" style="137" customWidth="1"/>
  </cols>
  <sheetData>
    <row r="1" spans="1:14" ht="17.25" customHeight="1">
      <c r="A1" s="136" t="s">
        <v>206</v>
      </c>
      <c r="G1" s="182" t="s">
        <v>228</v>
      </c>
      <c r="H1" s="182"/>
      <c r="I1" s="182"/>
      <c r="J1" s="182"/>
      <c r="K1" s="182"/>
      <c r="L1" s="182"/>
      <c r="M1" s="182"/>
      <c r="N1" s="182"/>
    </row>
    <row r="2" spans="1:11" ht="45" customHeight="1">
      <c r="A2" s="179"/>
      <c r="B2" s="179"/>
      <c r="C2" s="179"/>
      <c r="D2" s="178" t="s">
        <v>208</v>
      </c>
      <c r="E2" s="178"/>
      <c r="F2" s="178"/>
      <c r="G2" s="178"/>
      <c r="H2" s="178"/>
      <c r="I2" s="178"/>
      <c r="J2" s="178"/>
      <c r="K2" s="178"/>
    </row>
    <row r="3" spans="1:14" ht="25.5" customHeight="1">
      <c r="A3" s="181" t="s">
        <v>240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5.75">
      <c r="A4" s="138"/>
      <c r="B4" s="139"/>
      <c r="C4" s="139"/>
      <c r="D4" s="139"/>
      <c r="E4" s="139"/>
      <c r="F4" s="140"/>
      <c r="G4" s="177" t="s">
        <v>212</v>
      </c>
      <c r="H4" s="177"/>
      <c r="I4" s="177"/>
      <c r="J4" s="177"/>
      <c r="K4" s="177"/>
      <c r="L4" s="177"/>
      <c r="M4" s="177"/>
      <c r="N4" s="177"/>
    </row>
    <row r="5" spans="1:14" s="140" customFormat="1" ht="15.75">
      <c r="A5" s="169" t="s">
        <v>0</v>
      </c>
      <c r="B5" s="169" t="s">
        <v>103</v>
      </c>
      <c r="C5" s="169" t="s">
        <v>2</v>
      </c>
      <c r="D5" s="169"/>
      <c r="E5" s="169"/>
      <c r="F5" s="169" t="s">
        <v>3</v>
      </c>
      <c r="G5" s="169"/>
      <c r="H5" s="169"/>
      <c r="I5" s="169" t="s">
        <v>4</v>
      </c>
      <c r="J5" s="169"/>
      <c r="K5" s="169"/>
      <c r="L5" s="169" t="s">
        <v>5</v>
      </c>
      <c r="M5" s="169"/>
      <c r="N5" s="169"/>
    </row>
    <row r="6" spans="1:14" s="140" customFormat="1" ht="36" customHeight="1">
      <c r="A6" s="169"/>
      <c r="B6" s="169"/>
      <c r="C6" s="36" t="s">
        <v>6</v>
      </c>
      <c r="D6" s="36" t="s">
        <v>7</v>
      </c>
      <c r="E6" s="36" t="s">
        <v>8</v>
      </c>
      <c r="F6" s="36" t="s">
        <v>6</v>
      </c>
      <c r="G6" s="36" t="s">
        <v>7</v>
      </c>
      <c r="H6" s="36" t="s">
        <v>8</v>
      </c>
      <c r="I6" s="36" t="s">
        <v>6</v>
      </c>
      <c r="J6" s="36" t="s">
        <v>7</v>
      </c>
      <c r="K6" s="36" t="s">
        <v>8</v>
      </c>
      <c r="L6" s="36" t="s">
        <v>6</v>
      </c>
      <c r="M6" s="36" t="s">
        <v>7</v>
      </c>
      <c r="N6" s="36" t="s">
        <v>8</v>
      </c>
    </row>
    <row r="7" spans="1:14" s="140" customFormat="1" ht="15.75">
      <c r="A7" s="65" t="s">
        <v>120</v>
      </c>
      <c r="B7" s="39" t="s">
        <v>11</v>
      </c>
      <c r="C7" s="40">
        <v>1388</v>
      </c>
      <c r="D7" s="40">
        <v>12053950</v>
      </c>
      <c r="E7" s="141">
        <v>2864947628.086</v>
      </c>
      <c r="F7" s="40">
        <v>12</v>
      </c>
      <c r="G7" s="40">
        <v>78694</v>
      </c>
      <c r="H7" s="66">
        <v>12230270.21</v>
      </c>
      <c r="I7" s="40">
        <v>4</v>
      </c>
      <c r="J7" s="40">
        <v>70700</v>
      </c>
      <c r="K7" s="66">
        <v>7526630.21</v>
      </c>
      <c r="L7" s="40">
        <v>1396</v>
      </c>
      <c r="M7" s="40">
        <v>12061944</v>
      </c>
      <c r="N7" s="66">
        <v>2869651268.086</v>
      </c>
    </row>
    <row r="8" spans="1:14" s="140" customFormat="1" ht="15.75">
      <c r="A8" s="65" t="s">
        <v>121</v>
      </c>
      <c r="B8" s="39" t="s">
        <v>13</v>
      </c>
      <c r="C8" s="40">
        <v>2954</v>
      </c>
      <c r="D8" s="40">
        <v>1870973.9</v>
      </c>
      <c r="E8" s="141">
        <v>2921196278.5620008</v>
      </c>
      <c r="F8" s="40">
        <v>43</v>
      </c>
      <c r="G8" s="40">
        <v>28589</v>
      </c>
      <c r="H8" s="66">
        <v>62680356.647999994</v>
      </c>
      <c r="I8" s="40">
        <v>19</v>
      </c>
      <c r="J8" s="40">
        <v>17964</v>
      </c>
      <c r="K8" s="66">
        <v>23750299.391999997</v>
      </c>
      <c r="L8" s="40">
        <v>2978</v>
      </c>
      <c r="M8" s="40">
        <v>1881598.9</v>
      </c>
      <c r="N8" s="66">
        <v>2960126335.8180013</v>
      </c>
    </row>
    <row r="9" spans="1:14" s="140" customFormat="1" ht="15.75">
      <c r="A9" s="65" t="s">
        <v>14</v>
      </c>
      <c r="B9" s="39" t="s">
        <v>15</v>
      </c>
      <c r="C9" s="40">
        <v>297</v>
      </c>
      <c r="D9" s="40">
        <v>0</v>
      </c>
      <c r="E9" s="141">
        <v>195490262.964</v>
      </c>
      <c r="F9" s="40">
        <v>0</v>
      </c>
      <c r="G9" s="40">
        <v>0</v>
      </c>
      <c r="H9" s="66">
        <v>0</v>
      </c>
      <c r="I9" s="40">
        <v>0</v>
      </c>
      <c r="J9" s="40">
        <v>0</v>
      </c>
      <c r="K9" s="66">
        <v>0</v>
      </c>
      <c r="L9" s="40">
        <v>297</v>
      </c>
      <c r="M9" s="40">
        <v>0</v>
      </c>
      <c r="N9" s="66">
        <v>195490262.964</v>
      </c>
    </row>
    <row r="10" spans="1:14" s="140" customFormat="1" ht="31.5">
      <c r="A10" s="65" t="s">
        <v>18</v>
      </c>
      <c r="B10" s="39" t="s">
        <v>19</v>
      </c>
      <c r="C10" s="40">
        <v>168</v>
      </c>
      <c r="D10" s="40">
        <v>0</v>
      </c>
      <c r="E10" s="141">
        <v>323183519.38799995</v>
      </c>
      <c r="F10" s="40">
        <v>4</v>
      </c>
      <c r="G10" s="40">
        <v>0</v>
      </c>
      <c r="H10" s="66">
        <v>2999560</v>
      </c>
      <c r="I10" s="40">
        <v>0</v>
      </c>
      <c r="J10" s="40">
        <v>0</v>
      </c>
      <c r="K10" s="66">
        <v>0</v>
      </c>
      <c r="L10" s="40">
        <v>172</v>
      </c>
      <c r="M10" s="40">
        <v>0</v>
      </c>
      <c r="N10" s="66">
        <v>326183079.38799995</v>
      </c>
    </row>
    <row r="11" spans="1:14" ht="15.75">
      <c r="A11" s="36" t="s">
        <v>96</v>
      </c>
      <c r="B11" s="142"/>
      <c r="C11" s="37">
        <v>4807</v>
      </c>
      <c r="D11" s="37">
        <v>13924923.9</v>
      </c>
      <c r="E11" s="143">
        <v>6304817689</v>
      </c>
      <c r="F11" s="37">
        <v>59</v>
      </c>
      <c r="G11" s="37">
        <v>107283</v>
      </c>
      <c r="H11" s="144">
        <v>77910186.858</v>
      </c>
      <c r="I11" s="37">
        <v>23</v>
      </c>
      <c r="J11" s="37">
        <v>88664</v>
      </c>
      <c r="K11" s="144">
        <v>31276929.601999998</v>
      </c>
      <c r="L11" s="37">
        <v>4843</v>
      </c>
      <c r="M11" s="37">
        <v>13943542.9</v>
      </c>
      <c r="N11" s="144">
        <v>6351450946.2560005</v>
      </c>
    </row>
    <row r="12" spans="1:14" ht="15.75">
      <c r="A12" s="145"/>
      <c r="B12" s="146"/>
      <c r="C12" s="147"/>
      <c r="D12" s="148"/>
      <c r="E12" s="148"/>
      <c r="F12" s="147"/>
      <c r="G12" s="148"/>
      <c r="H12" s="148"/>
      <c r="I12" s="147"/>
      <c r="J12" s="148"/>
      <c r="K12" s="148"/>
      <c r="L12" s="147"/>
      <c r="M12" s="148"/>
      <c r="N12" s="147"/>
    </row>
    <row r="13" spans="1:15" ht="30.75" customHeight="1">
      <c r="A13" s="179"/>
      <c r="B13" s="179"/>
      <c r="C13" s="179"/>
      <c r="D13" s="148"/>
      <c r="E13" s="148"/>
      <c r="F13" s="147"/>
      <c r="G13" s="148"/>
      <c r="H13" s="148"/>
      <c r="I13" s="147"/>
      <c r="J13" s="180"/>
      <c r="K13" s="180"/>
      <c r="L13" s="180"/>
      <c r="M13" s="180"/>
      <c r="O13" s="147"/>
    </row>
    <row r="14" spans="1:14" s="149" customFormat="1" ht="16.5" customHeight="1">
      <c r="A14" s="138"/>
      <c r="B14" s="183"/>
      <c r="C14" s="183"/>
      <c r="D14" s="183"/>
      <c r="E14" s="138"/>
      <c r="F14" s="138"/>
      <c r="G14" s="138"/>
      <c r="H14" s="138"/>
      <c r="I14" s="138"/>
      <c r="J14" s="138"/>
      <c r="K14" s="183"/>
      <c r="L14" s="183"/>
      <c r="M14" s="138"/>
      <c r="N14" s="138"/>
    </row>
    <row r="15" spans="2:13" ht="15.75">
      <c r="B15" s="184"/>
      <c r="C15" s="184"/>
      <c r="D15" s="184"/>
      <c r="G15" s="150"/>
      <c r="H15" s="150"/>
      <c r="I15" s="150"/>
      <c r="J15" s="184"/>
      <c r="K15" s="184"/>
      <c r="L15" s="184"/>
      <c r="M15" s="184"/>
    </row>
    <row r="17" ht="15.75">
      <c r="H17" s="150"/>
    </row>
    <row r="18" ht="15.75">
      <c r="H18" s="150"/>
    </row>
  </sheetData>
  <sheetProtection/>
  <mergeCells count="17">
    <mergeCell ref="G1:N1"/>
    <mergeCell ref="B14:D14"/>
    <mergeCell ref="K14:L14"/>
    <mergeCell ref="B15:D15"/>
    <mergeCell ref="J15:M15"/>
    <mergeCell ref="A13:C13"/>
    <mergeCell ref="A5:A6"/>
    <mergeCell ref="B5:B6"/>
    <mergeCell ref="C5:E5"/>
    <mergeCell ref="F5:H5"/>
    <mergeCell ref="I5:K5"/>
    <mergeCell ref="G4:N4"/>
    <mergeCell ref="D2:K2"/>
    <mergeCell ref="A2:C2"/>
    <mergeCell ref="L5:N5"/>
    <mergeCell ref="J13:M13"/>
    <mergeCell ref="A3:N3"/>
  </mergeCells>
  <printOptions/>
  <pageMargins left="0.25" right="0.17" top="0.75" bottom="0.75" header="0.3" footer="0.3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85" zoomScaleNormal="85" zoomScalePageLayoutView="0" workbookViewId="0" topLeftCell="A1">
      <pane xSplit="1" ySplit="4" topLeftCell="C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N3"/>
    </sheetView>
  </sheetViews>
  <sheetFormatPr defaultColWidth="6.25390625" defaultRowHeight="15.75"/>
  <cols>
    <col min="1" max="1" width="31.25390625" style="78" customWidth="1"/>
    <col min="2" max="2" width="6.75390625" style="78" bestFit="1" customWidth="1"/>
    <col min="3" max="3" width="8.75390625" style="78" bestFit="1" customWidth="1"/>
    <col min="4" max="4" width="14.25390625" style="78" bestFit="1" customWidth="1"/>
    <col min="5" max="5" width="17.25390625" style="78" bestFit="1" customWidth="1"/>
    <col min="6" max="6" width="8.75390625" style="78" bestFit="1" customWidth="1"/>
    <col min="7" max="7" width="11.25390625" style="78" bestFit="1" customWidth="1"/>
    <col min="8" max="8" width="14.25390625" style="78" bestFit="1" customWidth="1"/>
    <col min="9" max="9" width="8.75390625" style="78" bestFit="1" customWidth="1"/>
    <col min="10" max="10" width="10.125" style="78" bestFit="1" customWidth="1"/>
    <col min="11" max="11" width="14.25390625" style="78" bestFit="1" customWidth="1"/>
    <col min="12" max="12" width="8.75390625" style="78" bestFit="1" customWidth="1"/>
    <col min="13" max="13" width="14.25390625" style="78" bestFit="1" customWidth="1"/>
    <col min="14" max="14" width="16.25390625" style="78" customWidth="1"/>
    <col min="15" max="16384" width="6.25390625" style="78" customWidth="1"/>
  </cols>
  <sheetData>
    <row r="1" spans="1:14" ht="17.25" customHeight="1">
      <c r="A1" s="76" t="s">
        <v>207</v>
      </c>
      <c r="B1" s="77"/>
      <c r="C1" s="77"/>
      <c r="D1" s="77"/>
      <c r="E1" s="77"/>
      <c r="F1" s="77"/>
      <c r="G1" s="77"/>
      <c r="H1" s="165" t="s">
        <v>228</v>
      </c>
      <c r="I1" s="165"/>
      <c r="J1" s="165"/>
      <c r="K1" s="165"/>
      <c r="L1" s="165"/>
      <c r="M1" s="165"/>
      <c r="N1" s="165"/>
    </row>
    <row r="2" spans="1:14" ht="45" customHeight="1">
      <c r="A2" s="79"/>
      <c r="B2" s="167" t="s">
        <v>209</v>
      </c>
      <c r="C2" s="167"/>
      <c r="D2" s="167"/>
      <c r="E2" s="167"/>
      <c r="F2" s="167"/>
      <c r="G2" s="167"/>
      <c r="H2" s="167"/>
      <c r="I2" s="167"/>
      <c r="J2" s="167"/>
      <c r="K2" s="167"/>
      <c r="L2" s="80"/>
      <c r="M2" s="80"/>
      <c r="N2" s="80"/>
    </row>
    <row r="3" spans="1:14" ht="21.75" customHeight="1">
      <c r="A3" s="166" t="s">
        <v>240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s="14" customFormat="1" ht="29.25" customHeight="1">
      <c r="A4" s="81"/>
      <c r="B4" s="82"/>
      <c r="C4" s="82"/>
      <c r="D4" s="82"/>
      <c r="E4" s="82"/>
      <c r="F4" s="186" t="s">
        <v>212</v>
      </c>
      <c r="G4" s="186"/>
      <c r="H4" s="186"/>
      <c r="I4" s="186"/>
      <c r="J4" s="186"/>
      <c r="K4" s="186"/>
      <c r="L4" s="186"/>
      <c r="M4" s="186"/>
      <c r="N4" s="186"/>
    </row>
    <row r="5" spans="1:14" ht="26.25" customHeight="1">
      <c r="A5" s="191" t="s">
        <v>0</v>
      </c>
      <c r="B5" s="191" t="s">
        <v>103</v>
      </c>
      <c r="C5" s="191" t="s">
        <v>2</v>
      </c>
      <c r="D5" s="191"/>
      <c r="E5" s="191"/>
      <c r="F5" s="191" t="s">
        <v>3</v>
      </c>
      <c r="G5" s="191"/>
      <c r="H5" s="191"/>
      <c r="I5" s="191" t="s">
        <v>4</v>
      </c>
      <c r="J5" s="191"/>
      <c r="K5" s="191"/>
      <c r="L5" s="191" t="s">
        <v>5</v>
      </c>
      <c r="M5" s="191"/>
      <c r="N5" s="191"/>
    </row>
    <row r="6" spans="1:14" ht="22.5" customHeight="1">
      <c r="A6" s="191"/>
      <c r="B6" s="191"/>
      <c r="C6" s="83" t="s">
        <v>6</v>
      </c>
      <c r="D6" s="83" t="s">
        <v>7</v>
      </c>
      <c r="E6" s="83" t="s">
        <v>8</v>
      </c>
      <c r="F6" s="83" t="s">
        <v>6</v>
      </c>
      <c r="G6" s="83" t="s">
        <v>7</v>
      </c>
      <c r="H6" s="83" t="s">
        <v>8</v>
      </c>
      <c r="I6" s="83" t="s">
        <v>6</v>
      </c>
      <c r="J6" s="83" t="s">
        <v>7</v>
      </c>
      <c r="K6" s="83" t="s">
        <v>8</v>
      </c>
      <c r="L6" s="83" t="s">
        <v>6</v>
      </c>
      <c r="M6" s="83" t="s">
        <v>7</v>
      </c>
      <c r="N6" s="83" t="s">
        <v>8</v>
      </c>
    </row>
    <row r="7" spans="1:14" s="87" customFormat="1" ht="16.5">
      <c r="A7" s="84" t="s">
        <v>111</v>
      </c>
      <c r="B7" s="83"/>
      <c r="C7" s="85">
        <v>1213</v>
      </c>
      <c r="D7" s="85">
        <v>1724116</v>
      </c>
      <c r="E7" s="86">
        <v>1479406823.4070003</v>
      </c>
      <c r="F7" s="85">
        <v>10</v>
      </c>
      <c r="G7" s="85">
        <v>5994</v>
      </c>
      <c r="H7" s="86">
        <v>12091077</v>
      </c>
      <c r="I7" s="85">
        <v>2</v>
      </c>
      <c r="J7" s="85">
        <v>3435</v>
      </c>
      <c r="K7" s="86">
        <v>1255700</v>
      </c>
      <c r="L7" s="85">
        <v>1221</v>
      </c>
      <c r="M7" s="85">
        <v>1726675</v>
      </c>
      <c r="N7" s="86">
        <v>1490242200.4070003</v>
      </c>
    </row>
    <row r="8" spans="1:14" ht="16.5">
      <c r="A8" s="88" t="s">
        <v>10</v>
      </c>
      <c r="B8" s="89">
        <v>1</v>
      </c>
      <c r="C8" s="90">
        <v>373</v>
      </c>
      <c r="D8" s="90">
        <v>1307027</v>
      </c>
      <c r="E8" s="91">
        <v>560217551.076</v>
      </c>
      <c r="F8" s="90">
        <v>1</v>
      </c>
      <c r="G8" s="90">
        <v>2945</v>
      </c>
      <c r="H8" s="91">
        <v>2839200</v>
      </c>
      <c r="I8" s="90">
        <v>2</v>
      </c>
      <c r="J8" s="90">
        <v>3435</v>
      </c>
      <c r="K8" s="91">
        <v>1255700</v>
      </c>
      <c r="L8" s="90">
        <v>372</v>
      </c>
      <c r="M8" s="90">
        <v>1306537</v>
      </c>
      <c r="N8" s="91">
        <v>561801051.076</v>
      </c>
    </row>
    <row r="9" spans="1:14" ht="16.5">
      <c r="A9" s="88" t="s">
        <v>12</v>
      </c>
      <c r="B9" s="89">
        <v>2</v>
      </c>
      <c r="C9" s="90">
        <v>692</v>
      </c>
      <c r="D9" s="90">
        <v>417089</v>
      </c>
      <c r="E9" s="91">
        <v>821222364.962</v>
      </c>
      <c r="F9" s="90">
        <v>9</v>
      </c>
      <c r="G9" s="90">
        <v>3049</v>
      </c>
      <c r="H9" s="91">
        <v>9251877</v>
      </c>
      <c r="I9" s="90">
        <v>0</v>
      </c>
      <c r="J9" s="90">
        <v>0</v>
      </c>
      <c r="K9" s="91">
        <v>0</v>
      </c>
      <c r="L9" s="90">
        <v>701</v>
      </c>
      <c r="M9" s="90">
        <v>420138</v>
      </c>
      <c r="N9" s="91">
        <v>830474241.962</v>
      </c>
    </row>
    <row r="10" spans="1:14" ht="16.5">
      <c r="A10" s="88" t="s">
        <v>104</v>
      </c>
      <c r="B10" s="89">
        <v>3</v>
      </c>
      <c r="C10" s="90">
        <v>140</v>
      </c>
      <c r="D10" s="90">
        <v>0</v>
      </c>
      <c r="E10" s="91">
        <v>88876819.70899999</v>
      </c>
      <c r="F10" s="90">
        <v>0</v>
      </c>
      <c r="G10" s="90">
        <v>0</v>
      </c>
      <c r="H10" s="91">
        <v>0</v>
      </c>
      <c r="I10" s="90">
        <v>0</v>
      </c>
      <c r="J10" s="90">
        <v>0</v>
      </c>
      <c r="K10" s="91">
        <v>0</v>
      </c>
      <c r="L10" s="90">
        <v>140</v>
      </c>
      <c r="M10" s="90">
        <v>0</v>
      </c>
      <c r="N10" s="91">
        <v>88876819.70899999</v>
      </c>
    </row>
    <row r="11" spans="1:14" ht="16.5">
      <c r="A11" s="88" t="s">
        <v>105</v>
      </c>
      <c r="B11" s="89">
        <v>4</v>
      </c>
      <c r="C11" s="90">
        <v>8</v>
      </c>
      <c r="D11" s="90">
        <v>0</v>
      </c>
      <c r="E11" s="91">
        <v>9090087.66</v>
      </c>
      <c r="F11" s="90">
        <v>0</v>
      </c>
      <c r="G11" s="90">
        <v>0</v>
      </c>
      <c r="H11" s="91">
        <v>0</v>
      </c>
      <c r="I11" s="90">
        <v>0</v>
      </c>
      <c r="J11" s="90">
        <v>0</v>
      </c>
      <c r="K11" s="91">
        <v>0</v>
      </c>
      <c r="L11" s="90">
        <v>8</v>
      </c>
      <c r="M11" s="90">
        <v>0</v>
      </c>
      <c r="N11" s="91">
        <v>9090087.66</v>
      </c>
    </row>
    <row r="12" spans="1:14" s="87" customFormat="1" ht="25.5" customHeight="1">
      <c r="A12" s="84" t="s">
        <v>112</v>
      </c>
      <c r="B12" s="83"/>
      <c r="C12" s="85">
        <v>3437</v>
      </c>
      <c r="D12" s="85">
        <v>12042104.9</v>
      </c>
      <c r="E12" s="86">
        <v>4537940277.910001</v>
      </c>
      <c r="F12" s="85">
        <v>49</v>
      </c>
      <c r="G12" s="85">
        <v>101289</v>
      </c>
      <c r="H12" s="86">
        <v>65819109.857999995</v>
      </c>
      <c r="I12" s="85">
        <v>21</v>
      </c>
      <c r="J12" s="85">
        <v>85229</v>
      </c>
      <c r="K12" s="86">
        <v>30021229.601999998</v>
      </c>
      <c r="L12" s="85">
        <v>3465</v>
      </c>
      <c r="M12" s="85">
        <v>12058164.9</v>
      </c>
      <c r="N12" s="86">
        <v>4573738158.166</v>
      </c>
    </row>
    <row r="13" spans="1:14" ht="16.5">
      <c r="A13" s="88" t="s">
        <v>10</v>
      </c>
      <c r="B13" s="89">
        <v>1</v>
      </c>
      <c r="C13" s="90">
        <v>981</v>
      </c>
      <c r="D13" s="90">
        <v>10634568</v>
      </c>
      <c r="E13" s="91">
        <v>2186725966.41</v>
      </c>
      <c r="F13" s="90">
        <v>11</v>
      </c>
      <c r="G13" s="90">
        <v>75749</v>
      </c>
      <c r="H13" s="91">
        <v>9391070.21</v>
      </c>
      <c r="I13" s="90">
        <v>2</v>
      </c>
      <c r="J13" s="90">
        <v>67265</v>
      </c>
      <c r="K13" s="91">
        <v>6270930.21</v>
      </c>
      <c r="L13" s="90">
        <v>990</v>
      </c>
      <c r="M13" s="90">
        <v>10643052</v>
      </c>
      <c r="N13" s="91">
        <v>2189846106.41</v>
      </c>
    </row>
    <row r="14" spans="1:14" ht="16.5">
      <c r="A14" s="88" t="s">
        <v>12</v>
      </c>
      <c r="B14" s="89">
        <v>2</v>
      </c>
      <c r="C14" s="90">
        <v>2189</v>
      </c>
      <c r="D14" s="90">
        <v>1407536.9</v>
      </c>
      <c r="E14" s="91">
        <v>1969543987.3890007</v>
      </c>
      <c r="F14" s="90">
        <v>34</v>
      </c>
      <c r="G14" s="90">
        <v>25540</v>
      </c>
      <c r="H14" s="91">
        <v>53428479.647999994</v>
      </c>
      <c r="I14" s="90">
        <v>19</v>
      </c>
      <c r="J14" s="90">
        <v>17964</v>
      </c>
      <c r="K14" s="91">
        <v>23750299.391999997</v>
      </c>
      <c r="L14" s="90">
        <v>2204</v>
      </c>
      <c r="M14" s="90">
        <v>1415112.9</v>
      </c>
      <c r="N14" s="91">
        <v>1999222167.6450007</v>
      </c>
    </row>
    <row r="15" spans="1:14" ht="16.5">
      <c r="A15" s="88" t="s">
        <v>104</v>
      </c>
      <c r="B15" s="89">
        <v>3</v>
      </c>
      <c r="C15" s="90">
        <v>110</v>
      </c>
      <c r="D15" s="90">
        <v>0</v>
      </c>
      <c r="E15" s="91">
        <v>69816710.605</v>
      </c>
      <c r="F15" s="90">
        <v>0</v>
      </c>
      <c r="G15" s="90">
        <v>0</v>
      </c>
      <c r="H15" s="91">
        <v>0</v>
      </c>
      <c r="I15" s="90">
        <v>0</v>
      </c>
      <c r="J15" s="90">
        <v>0</v>
      </c>
      <c r="K15" s="91">
        <v>0</v>
      </c>
      <c r="L15" s="90">
        <v>110</v>
      </c>
      <c r="M15" s="90">
        <v>0</v>
      </c>
      <c r="N15" s="91">
        <v>69816710.605</v>
      </c>
    </row>
    <row r="16" spans="1:14" ht="16.5">
      <c r="A16" s="88" t="s">
        <v>105</v>
      </c>
      <c r="B16" s="89">
        <v>4</v>
      </c>
      <c r="C16" s="90">
        <v>157</v>
      </c>
      <c r="D16" s="90">
        <v>0</v>
      </c>
      <c r="E16" s="91">
        <v>311853613.5059999</v>
      </c>
      <c r="F16" s="90">
        <v>4</v>
      </c>
      <c r="G16" s="90">
        <v>0</v>
      </c>
      <c r="H16" s="91">
        <v>2999560</v>
      </c>
      <c r="I16" s="90">
        <v>0</v>
      </c>
      <c r="J16" s="90">
        <v>0</v>
      </c>
      <c r="K16" s="91">
        <v>0</v>
      </c>
      <c r="L16" s="90">
        <v>161</v>
      </c>
      <c r="M16" s="90">
        <v>0</v>
      </c>
      <c r="N16" s="91">
        <v>314853173.5059999</v>
      </c>
    </row>
    <row r="17" spans="1:14" s="87" customFormat="1" ht="16.5">
      <c r="A17" s="84" t="s">
        <v>113</v>
      </c>
      <c r="B17" s="83"/>
      <c r="C17" s="85">
        <v>157</v>
      </c>
      <c r="D17" s="85">
        <v>158703</v>
      </c>
      <c r="E17" s="86">
        <v>287470587.68299997</v>
      </c>
      <c r="F17" s="85">
        <v>0</v>
      </c>
      <c r="G17" s="85">
        <v>0</v>
      </c>
      <c r="H17" s="86">
        <v>0</v>
      </c>
      <c r="I17" s="85">
        <v>0</v>
      </c>
      <c r="J17" s="85">
        <v>0</v>
      </c>
      <c r="K17" s="86">
        <v>0</v>
      </c>
      <c r="L17" s="85">
        <v>157</v>
      </c>
      <c r="M17" s="85">
        <v>158703</v>
      </c>
      <c r="N17" s="86">
        <v>287470587.68299997</v>
      </c>
    </row>
    <row r="18" spans="1:14" ht="16.5">
      <c r="A18" s="88" t="s">
        <v>10</v>
      </c>
      <c r="B18" s="89">
        <v>1</v>
      </c>
      <c r="C18" s="90">
        <v>34</v>
      </c>
      <c r="D18" s="90">
        <v>112355</v>
      </c>
      <c r="E18" s="91">
        <v>118004110.6</v>
      </c>
      <c r="F18" s="90">
        <v>0</v>
      </c>
      <c r="G18" s="90">
        <v>0</v>
      </c>
      <c r="H18" s="91">
        <v>0</v>
      </c>
      <c r="I18" s="90">
        <v>0</v>
      </c>
      <c r="J18" s="90">
        <v>0</v>
      </c>
      <c r="K18" s="91">
        <v>0</v>
      </c>
      <c r="L18" s="90">
        <v>34</v>
      </c>
      <c r="M18" s="90">
        <v>112355</v>
      </c>
      <c r="N18" s="91">
        <v>118004110.6</v>
      </c>
    </row>
    <row r="19" spans="1:14" ht="16.5">
      <c r="A19" s="88" t="s">
        <v>12</v>
      </c>
      <c r="B19" s="89">
        <v>2</v>
      </c>
      <c r="C19" s="90">
        <v>73</v>
      </c>
      <c r="D19" s="90">
        <v>46348</v>
      </c>
      <c r="E19" s="91">
        <v>130429926.21100001</v>
      </c>
      <c r="F19" s="90">
        <v>0</v>
      </c>
      <c r="G19" s="90">
        <v>0</v>
      </c>
      <c r="H19" s="91">
        <v>0</v>
      </c>
      <c r="I19" s="90">
        <v>0</v>
      </c>
      <c r="J19" s="90">
        <v>0</v>
      </c>
      <c r="K19" s="91">
        <v>0</v>
      </c>
      <c r="L19" s="90">
        <v>73</v>
      </c>
      <c r="M19" s="90">
        <v>46348</v>
      </c>
      <c r="N19" s="91">
        <v>130429926.21100001</v>
      </c>
    </row>
    <row r="20" spans="1:14" ht="16.5">
      <c r="A20" s="88" t="s">
        <v>104</v>
      </c>
      <c r="B20" s="89">
        <v>3</v>
      </c>
      <c r="C20" s="90">
        <v>47</v>
      </c>
      <c r="D20" s="90">
        <v>0</v>
      </c>
      <c r="E20" s="91">
        <v>36796732.65</v>
      </c>
      <c r="F20" s="90">
        <v>0</v>
      </c>
      <c r="G20" s="90">
        <v>0</v>
      </c>
      <c r="H20" s="91">
        <v>0</v>
      </c>
      <c r="I20" s="90">
        <v>0</v>
      </c>
      <c r="J20" s="90">
        <v>0</v>
      </c>
      <c r="K20" s="91">
        <v>0</v>
      </c>
      <c r="L20" s="90">
        <v>47</v>
      </c>
      <c r="M20" s="90">
        <v>0</v>
      </c>
      <c r="N20" s="91">
        <v>36796732.65</v>
      </c>
    </row>
    <row r="21" spans="1:14" ht="16.5">
      <c r="A21" s="88" t="s">
        <v>105</v>
      </c>
      <c r="B21" s="89">
        <v>4</v>
      </c>
      <c r="C21" s="90">
        <v>3</v>
      </c>
      <c r="D21" s="90">
        <v>0</v>
      </c>
      <c r="E21" s="91">
        <v>2239818.222</v>
      </c>
      <c r="F21" s="90">
        <v>0</v>
      </c>
      <c r="G21" s="90">
        <v>0</v>
      </c>
      <c r="H21" s="91">
        <v>0</v>
      </c>
      <c r="I21" s="90">
        <v>0</v>
      </c>
      <c r="J21" s="90">
        <v>0</v>
      </c>
      <c r="K21" s="91">
        <v>0</v>
      </c>
      <c r="L21" s="90">
        <v>3</v>
      </c>
      <c r="M21" s="90">
        <v>0</v>
      </c>
      <c r="N21" s="91">
        <v>2239818.222</v>
      </c>
    </row>
    <row r="22" spans="1:14" s="87" customFormat="1" ht="21" customHeight="1">
      <c r="A22" s="189" t="s">
        <v>96</v>
      </c>
      <c r="B22" s="190"/>
      <c r="C22" s="85">
        <v>4807</v>
      </c>
      <c r="D22" s="85">
        <v>13924923.9</v>
      </c>
      <c r="E22" s="155">
        <v>6304817689.000001</v>
      </c>
      <c r="F22" s="85">
        <v>59</v>
      </c>
      <c r="G22" s="85">
        <v>107283</v>
      </c>
      <c r="H22" s="86">
        <v>77910186.858</v>
      </c>
      <c r="I22" s="85">
        <v>23</v>
      </c>
      <c r="J22" s="85">
        <v>88664</v>
      </c>
      <c r="K22" s="86">
        <v>31276929.601999998</v>
      </c>
      <c r="L22" s="85">
        <v>4843</v>
      </c>
      <c r="M22" s="85">
        <v>13943542.9</v>
      </c>
      <c r="N22" s="155">
        <v>6351450946.2560005</v>
      </c>
    </row>
    <row r="23" spans="1:14" s="87" customFormat="1" ht="16.5" hidden="1">
      <c r="A23" s="84" t="s">
        <v>96</v>
      </c>
      <c r="B23" s="84"/>
      <c r="C23" s="86">
        <v>4807</v>
      </c>
      <c r="D23" s="92">
        <v>13924923.9</v>
      </c>
      <c r="E23" s="92">
        <v>6304817689</v>
      </c>
      <c r="F23" s="86">
        <v>59</v>
      </c>
      <c r="G23" s="92">
        <v>107283</v>
      </c>
      <c r="H23" s="92">
        <v>70907186.858</v>
      </c>
      <c r="I23" s="86">
        <v>23</v>
      </c>
      <c r="J23" s="92">
        <v>88664</v>
      </c>
      <c r="K23" s="92">
        <v>34276929.602</v>
      </c>
      <c r="L23" s="86">
        <v>4843</v>
      </c>
      <c r="M23" s="92">
        <v>13943542.9</v>
      </c>
      <c r="N23" s="92">
        <v>6341447946.2560005</v>
      </c>
    </row>
    <row r="24" spans="1:14" s="87" customFormat="1" ht="16.5" hidden="1">
      <c r="A24" s="93"/>
      <c r="B24" s="78" t="s">
        <v>97</v>
      </c>
      <c r="C24" s="94">
        <f>C8+C13+C18</f>
        <v>1388</v>
      </c>
      <c r="D24" s="94">
        <f aca="true" t="shared" si="0" ref="D24:N24">D8+D13+D18</f>
        <v>12053950</v>
      </c>
      <c r="E24" s="94">
        <f t="shared" si="0"/>
        <v>2864947628.086</v>
      </c>
      <c r="F24" s="94">
        <f t="shared" si="0"/>
        <v>12</v>
      </c>
      <c r="G24" s="94">
        <f t="shared" si="0"/>
        <v>78694</v>
      </c>
      <c r="H24" s="94">
        <f t="shared" si="0"/>
        <v>12230270.21</v>
      </c>
      <c r="I24" s="94">
        <f t="shared" si="0"/>
        <v>4</v>
      </c>
      <c r="J24" s="94">
        <f t="shared" si="0"/>
        <v>70700</v>
      </c>
      <c r="K24" s="94">
        <f t="shared" si="0"/>
        <v>7526630.21</v>
      </c>
      <c r="L24" s="94">
        <f t="shared" si="0"/>
        <v>1396</v>
      </c>
      <c r="M24" s="94">
        <f t="shared" si="0"/>
        <v>12061944</v>
      </c>
      <c r="N24" s="94">
        <f t="shared" si="0"/>
        <v>2869651268.086</v>
      </c>
    </row>
    <row r="25" spans="1:14" s="87" customFormat="1" ht="16.5" hidden="1">
      <c r="A25" s="93"/>
      <c r="B25" s="78" t="s">
        <v>98</v>
      </c>
      <c r="C25" s="94">
        <f aca="true" t="shared" si="1" ref="C25:N27">C9+C14+C19</f>
        <v>2954</v>
      </c>
      <c r="D25" s="94">
        <f t="shared" si="1"/>
        <v>1870973.9</v>
      </c>
      <c r="E25" s="94">
        <f t="shared" si="1"/>
        <v>2921196278.5620008</v>
      </c>
      <c r="F25" s="94">
        <f t="shared" si="1"/>
        <v>43</v>
      </c>
      <c r="G25" s="94">
        <f t="shared" si="1"/>
        <v>28589</v>
      </c>
      <c r="H25" s="94">
        <f t="shared" si="1"/>
        <v>62680356.647999994</v>
      </c>
      <c r="I25" s="94">
        <f t="shared" si="1"/>
        <v>19</v>
      </c>
      <c r="J25" s="94">
        <f t="shared" si="1"/>
        <v>17964</v>
      </c>
      <c r="K25" s="94">
        <f t="shared" si="1"/>
        <v>23750299.391999997</v>
      </c>
      <c r="L25" s="94">
        <f t="shared" si="1"/>
        <v>2978</v>
      </c>
      <c r="M25" s="94">
        <f t="shared" si="1"/>
        <v>1881598.9</v>
      </c>
      <c r="N25" s="94">
        <f t="shared" si="1"/>
        <v>2960126335.818001</v>
      </c>
    </row>
    <row r="26" spans="1:14" s="87" customFormat="1" ht="16.5" hidden="1">
      <c r="A26" s="93"/>
      <c r="B26" s="78" t="s">
        <v>99</v>
      </c>
      <c r="C26" s="94">
        <f t="shared" si="1"/>
        <v>297</v>
      </c>
      <c r="D26" s="94">
        <f t="shared" si="1"/>
        <v>0</v>
      </c>
      <c r="E26" s="94">
        <f t="shared" si="1"/>
        <v>195490262.96400002</v>
      </c>
      <c r="F26" s="94">
        <f t="shared" si="1"/>
        <v>0</v>
      </c>
      <c r="G26" s="94">
        <f t="shared" si="1"/>
        <v>0</v>
      </c>
      <c r="H26" s="94">
        <f t="shared" si="1"/>
        <v>0</v>
      </c>
      <c r="I26" s="94">
        <f t="shared" si="1"/>
        <v>0</v>
      </c>
      <c r="J26" s="94">
        <f t="shared" si="1"/>
        <v>0</v>
      </c>
      <c r="K26" s="94">
        <f t="shared" si="1"/>
        <v>0</v>
      </c>
      <c r="L26" s="94">
        <f t="shared" si="1"/>
        <v>297</v>
      </c>
      <c r="M26" s="94">
        <f t="shared" si="1"/>
        <v>0</v>
      </c>
      <c r="N26" s="94">
        <f t="shared" si="1"/>
        <v>195490262.96400002</v>
      </c>
    </row>
    <row r="27" spans="1:14" s="87" customFormat="1" ht="16.5" hidden="1">
      <c r="A27" s="93"/>
      <c r="B27" s="78" t="s">
        <v>100</v>
      </c>
      <c r="C27" s="94">
        <f t="shared" si="1"/>
        <v>168</v>
      </c>
      <c r="D27" s="94">
        <f t="shared" si="1"/>
        <v>0</v>
      </c>
      <c r="E27" s="94">
        <f t="shared" si="1"/>
        <v>323183519.38799995</v>
      </c>
      <c r="F27" s="94">
        <f t="shared" si="1"/>
        <v>4</v>
      </c>
      <c r="G27" s="94">
        <f t="shared" si="1"/>
        <v>0</v>
      </c>
      <c r="H27" s="94">
        <f t="shared" si="1"/>
        <v>2999560</v>
      </c>
      <c r="I27" s="94">
        <f t="shared" si="1"/>
        <v>0</v>
      </c>
      <c r="J27" s="94">
        <f t="shared" si="1"/>
        <v>0</v>
      </c>
      <c r="K27" s="94">
        <f t="shared" si="1"/>
        <v>0</v>
      </c>
      <c r="L27" s="94">
        <f t="shared" si="1"/>
        <v>172</v>
      </c>
      <c r="M27" s="94">
        <f t="shared" si="1"/>
        <v>0</v>
      </c>
      <c r="N27" s="94">
        <f t="shared" si="1"/>
        <v>326183079.38799995</v>
      </c>
    </row>
    <row r="28" spans="1:14" s="87" customFormat="1" ht="16.5" hidden="1">
      <c r="A28" s="93"/>
      <c r="B28" s="93"/>
      <c r="C28" s="94"/>
      <c r="D28" s="95"/>
      <c r="E28" s="95"/>
      <c r="F28" s="94"/>
      <c r="G28" s="95"/>
      <c r="H28" s="95"/>
      <c r="I28" s="94"/>
      <c r="J28" s="95"/>
      <c r="K28" s="95"/>
      <c r="L28" s="94"/>
      <c r="M28" s="95"/>
      <c r="N28" s="95"/>
    </row>
    <row r="29" spans="1:14" s="87" customFormat="1" ht="16.5" hidden="1">
      <c r="A29" s="93"/>
      <c r="B29" s="93"/>
      <c r="C29" s="94">
        <f>C23-C22</f>
        <v>0</v>
      </c>
      <c r="D29" s="94">
        <f aca="true" t="shared" si="2" ref="D29:N29">D23-D22</f>
        <v>0</v>
      </c>
      <c r="E29" s="94">
        <f t="shared" si="2"/>
        <v>0</v>
      </c>
      <c r="F29" s="94">
        <f t="shared" si="2"/>
        <v>0</v>
      </c>
      <c r="G29" s="94">
        <f t="shared" si="2"/>
        <v>0</v>
      </c>
      <c r="H29" s="94">
        <f t="shared" si="2"/>
        <v>-7003000</v>
      </c>
      <c r="I29" s="94">
        <f t="shared" si="2"/>
        <v>0</v>
      </c>
      <c r="J29" s="94">
        <f t="shared" si="2"/>
        <v>0</v>
      </c>
      <c r="K29" s="94">
        <f t="shared" si="2"/>
        <v>3000000</v>
      </c>
      <c r="L29" s="94">
        <f t="shared" si="2"/>
        <v>0</v>
      </c>
      <c r="M29" s="94">
        <f t="shared" si="2"/>
        <v>0</v>
      </c>
      <c r="N29" s="94">
        <f t="shared" si="2"/>
        <v>-10003000</v>
      </c>
    </row>
    <row r="30" spans="1:14" s="87" customFormat="1" ht="16.5" hidden="1">
      <c r="A30" s="93"/>
      <c r="B30" s="93"/>
      <c r="C30" s="94">
        <v>-7</v>
      </c>
      <c r="D30" s="95">
        <v>-90644.09999999963</v>
      </c>
      <c r="E30" s="95">
        <v>17574418.970998764</v>
      </c>
      <c r="F30" s="94">
        <v>3</v>
      </c>
      <c r="G30" s="95">
        <v>16755</v>
      </c>
      <c r="H30" s="95">
        <v>4290117.481999993</v>
      </c>
      <c r="I30" s="94">
        <v>2</v>
      </c>
      <c r="J30" s="95">
        <v>39391</v>
      </c>
      <c r="K30" s="95">
        <v>1259075.210000001</v>
      </c>
      <c r="L30" s="94">
        <v>-6</v>
      </c>
      <c r="M30" s="95">
        <v>-113280.09999999963</v>
      </c>
      <c r="N30" s="95">
        <v>-17007195.407999992</v>
      </c>
    </row>
    <row r="31" ht="16.5" hidden="1"/>
    <row r="32" spans="1:14" ht="16.5" hidden="1">
      <c r="A32" s="78" t="s">
        <v>115</v>
      </c>
      <c r="B32" s="78" t="s">
        <v>97</v>
      </c>
      <c r="C32" s="78">
        <v>1388</v>
      </c>
      <c r="D32" s="78">
        <v>12053950</v>
      </c>
      <c r="E32" s="78">
        <v>2864947628.086</v>
      </c>
      <c r="F32" s="78">
        <v>12</v>
      </c>
      <c r="G32" s="78">
        <v>78694</v>
      </c>
      <c r="H32" s="78">
        <v>5227270.21</v>
      </c>
      <c r="I32" s="78">
        <v>4</v>
      </c>
      <c r="J32" s="78">
        <v>70700</v>
      </c>
      <c r="K32" s="78">
        <v>10526630.21</v>
      </c>
      <c r="L32" s="78">
        <v>1396</v>
      </c>
      <c r="M32" s="78">
        <v>12061944</v>
      </c>
      <c r="N32" s="78">
        <v>2859648268.086</v>
      </c>
    </row>
    <row r="33" spans="2:14" ht="16.5" hidden="1">
      <c r="B33" s="78" t="s">
        <v>98</v>
      </c>
      <c r="C33" s="78">
        <v>2954</v>
      </c>
      <c r="D33" s="78">
        <v>1870973.9</v>
      </c>
      <c r="E33" s="78">
        <v>2921196278.5620008</v>
      </c>
      <c r="F33" s="78">
        <v>43</v>
      </c>
      <c r="G33" s="78">
        <v>28589</v>
      </c>
      <c r="H33" s="78">
        <v>62680356.647999994</v>
      </c>
      <c r="I33" s="78">
        <v>19</v>
      </c>
      <c r="J33" s="78">
        <v>17964</v>
      </c>
      <c r="K33" s="78">
        <v>23750299.391999997</v>
      </c>
      <c r="L33" s="78">
        <v>2978</v>
      </c>
      <c r="M33" s="78">
        <v>1881598.9</v>
      </c>
      <c r="N33" s="78">
        <v>2960126335.8180013</v>
      </c>
    </row>
    <row r="34" spans="2:14" ht="16.5" hidden="1">
      <c r="B34" s="78" t="s">
        <v>99</v>
      </c>
      <c r="C34" s="78">
        <v>297</v>
      </c>
      <c r="D34" s="78">
        <v>0</v>
      </c>
      <c r="E34" s="78">
        <v>195490262.964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297</v>
      </c>
      <c r="M34" s="78">
        <v>0</v>
      </c>
      <c r="N34" s="78">
        <v>195490262.964</v>
      </c>
    </row>
    <row r="35" spans="2:14" ht="16.5" hidden="1">
      <c r="B35" s="78" t="s">
        <v>100</v>
      </c>
      <c r="C35" s="78">
        <v>168</v>
      </c>
      <c r="D35" s="78">
        <v>0</v>
      </c>
      <c r="E35" s="78">
        <v>323183519.38799995</v>
      </c>
      <c r="F35" s="78">
        <v>4</v>
      </c>
      <c r="G35" s="78">
        <v>0</v>
      </c>
      <c r="H35" s="78">
        <v>2999560</v>
      </c>
      <c r="I35" s="78">
        <v>0</v>
      </c>
      <c r="J35" s="78">
        <v>0</v>
      </c>
      <c r="K35" s="78">
        <v>0</v>
      </c>
      <c r="L35" s="78">
        <v>172</v>
      </c>
      <c r="M35" s="78">
        <v>0</v>
      </c>
      <c r="N35" s="78">
        <v>326183079.38799995</v>
      </c>
    </row>
    <row r="36" spans="5:14" ht="15" customHeight="1" hidden="1">
      <c r="E36" s="78">
        <v>6304817689</v>
      </c>
      <c r="F36" s="78">
        <v>59</v>
      </c>
      <c r="G36" s="78">
        <v>107283</v>
      </c>
      <c r="H36" s="78">
        <v>70907186.858</v>
      </c>
      <c r="I36" s="78">
        <v>23</v>
      </c>
      <c r="J36" s="78">
        <v>88664</v>
      </c>
      <c r="K36" s="78">
        <v>34276929.602</v>
      </c>
      <c r="L36" s="78">
        <v>4843</v>
      </c>
      <c r="M36" s="78">
        <v>13943542.9</v>
      </c>
      <c r="N36" s="78">
        <v>6341447946.2560005</v>
      </c>
    </row>
    <row r="37" spans="1:14" s="96" customFormat="1" ht="16.5" hidden="1">
      <c r="A37" s="96" t="s">
        <v>114</v>
      </c>
      <c r="C37" s="97">
        <f>C24-C32</f>
        <v>0</v>
      </c>
      <c r="D37" s="97">
        <f aca="true" t="shared" si="3" ref="D37:N37">D24-D32</f>
        <v>0</v>
      </c>
      <c r="E37" s="97">
        <f t="shared" si="3"/>
        <v>0</v>
      </c>
      <c r="F37" s="97">
        <f t="shared" si="3"/>
        <v>0</v>
      </c>
      <c r="G37" s="97">
        <f t="shared" si="3"/>
        <v>0</v>
      </c>
      <c r="H37" s="97">
        <f t="shared" si="3"/>
        <v>7003000.000000001</v>
      </c>
      <c r="I37" s="97">
        <f t="shared" si="3"/>
        <v>0</v>
      </c>
      <c r="J37" s="97">
        <f t="shared" si="3"/>
        <v>0</v>
      </c>
      <c r="K37" s="97">
        <f t="shared" si="3"/>
        <v>-3000000.000000001</v>
      </c>
      <c r="L37" s="97">
        <f t="shared" si="3"/>
        <v>0</v>
      </c>
      <c r="M37" s="97">
        <f t="shared" si="3"/>
        <v>0</v>
      </c>
      <c r="N37" s="97">
        <f t="shared" si="3"/>
        <v>10003000</v>
      </c>
    </row>
    <row r="38" spans="3:14" s="96" customFormat="1" ht="16.5" hidden="1">
      <c r="C38" s="97">
        <f aca="true" t="shared" si="4" ref="C38:N40">C25-C33</f>
        <v>0</v>
      </c>
      <c r="D38" s="97">
        <f t="shared" si="4"/>
        <v>0</v>
      </c>
      <c r="E38" s="97">
        <f t="shared" si="4"/>
        <v>0</v>
      </c>
      <c r="F38" s="97">
        <f t="shared" si="4"/>
        <v>0</v>
      </c>
      <c r="G38" s="97">
        <f t="shared" si="4"/>
        <v>0</v>
      </c>
      <c r="H38" s="97">
        <f t="shared" si="4"/>
        <v>0</v>
      </c>
      <c r="I38" s="97">
        <f t="shared" si="4"/>
        <v>0</v>
      </c>
      <c r="J38" s="97">
        <f t="shared" si="4"/>
        <v>0</v>
      </c>
      <c r="K38" s="97">
        <f t="shared" si="4"/>
        <v>0</v>
      </c>
      <c r="L38" s="97">
        <f t="shared" si="4"/>
        <v>0</v>
      </c>
      <c r="M38" s="97">
        <f t="shared" si="4"/>
        <v>0</v>
      </c>
      <c r="N38" s="97">
        <f t="shared" si="4"/>
        <v>0</v>
      </c>
    </row>
    <row r="39" spans="3:14" ht="16.5" hidden="1">
      <c r="C39" s="98">
        <f t="shared" si="4"/>
        <v>0</v>
      </c>
      <c r="D39" s="98">
        <f t="shared" si="4"/>
        <v>0</v>
      </c>
      <c r="E39" s="98">
        <f t="shared" si="4"/>
        <v>0</v>
      </c>
      <c r="F39" s="98">
        <f t="shared" si="4"/>
        <v>0</v>
      </c>
      <c r="G39" s="98">
        <f t="shared" si="4"/>
        <v>0</v>
      </c>
      <c r="H39" s="98">
        <f t="shared" si="4"/>
        <v>0</v>
      </c>
      <c r="I39" s="98">
        <f t="shared" si="4"/>
        <v>0</v>
      </c>
      <c r="J39" s="98">
        <f t="shared" si="4"/>
        <v>0</v>
      </c>
      <c r="K39" s="98">
        <f t="shared" si="4"/>
        <v>0</v>
      </c>
      <c r="L39" s="98">
        <f t="shared" si="4"/>
        <v>0</v>
      </c>
      <c r="M39" s="98">
        <f t="shared" si="4"/>
        <v>0</v>
      </c>
      <c r="N39" s="98">
        <f t="shared" si="4"/>
        <v>0</v>
      </c>
    </row>
    <row r="40" spans="3:14" ht="16.5" hidden="1">
      <c r="C40" s="98">
        <f t="shared" si="4"/>
        <v>0</v>
      </c>
      <c r="D40" s="98">
        <f t="shared" si="4"/>
        <v>0</v>
      </c>
      <c r="E40" s="98">
        <f t="shared" si="4"/>
        <v>0</v>
      </c>
      <c r="F40" s="98">
        <f t="shared" si="4"/>
        <v>0</v>
      </c>
      <c r="G40" s="98">
        <f t="shared" si="4"/>
        <v>0</v>
      </c>
      <c r="H40" s="98">
        <f t="shared" si="4"/>
        <v>0</v>
      </c>
      <c r="I40" s="98">
        <f t="shared" si="4"/>
        <v>0</v>
      </c>
      <c r="J40" s="98">
        <f t="shared" si="4"/>
        <v>0</v>
      </c>
      <c r="K40" s="98">
        <f t="shared" si="4"/>
        <v>0</v>
      </c>
      <c r="L40" s="98">
        <f t="shared" si="4"/>
        <v>0</v>
      </c>
      <c r="M40" s="98">
        <f t="shared" si="4"/>
        <v>0</v>
      </c>
      <c r="N40" s="98">
        <f t="shared" si="4"/>
        <v>0</v>
      </c>
    </row>
    <row r="41" spans="1:14" ht="16.5" hidden="1">
      <c r="A41" s="78" t="s">
        <v>114</v>
      </c>
      <c r="C41" s="98">
        <v>18</v>
      </c>
      <c r="D41" s="98">
        <v>83862</v>
      </c>
      <c r="E41" s="98">
        <v>-7820398.699999809</v>
      </c>
      <c r="F41" s="98">
        <v>0</v>
      </c>
      <c r="G41" s="98">
        <v>-10029</v>
      </c>
      <c r="H41" s="98">
        <v>5988100.79</v>
      </c>
      <c r="I41" s="98">
        <v>-1</v>
      </c>
      <c r="J41" s="98">
        <v>-37687</v>
      </c>
      <c r="K41" s="98">
        <v>-1259075.210000001</v>
      </c>
      <c r="L41" s="98">
        <v>19</v>
      </c>
      <c r="M41" s="98">
        <v>111520</v>
      </c>
      <c r="N41" s="98">
        <v>-573222.6999998093</v>
      </c>
    </row>
    <row r="42" spans="3:14" ht="16.5" hidden="1">
      <c r="C42" s="98">
        <v>-10</v>
      </c>
      <c r="D42" s="98">
        <v>6782.100000000093</v>
      </c>
      <c r="E42" s="98">
        <v>27622273.77199936</v>
      </c>
      <c r="F42" s="98">
        <v>-3</v>
      </c>
      <c r="G42" s="98">
        <v>-6726</v>
      </c>
      <c r="H42" s="98">
        <v>-10278218.271999992</v>
      </c>
      <c r="I42" s="98">
        <v>-1</v>
      </c>
      <c r="J42" s="98">
        <v>-1704</v>
      </c>
      <c r="K42" s="98">
        <v>0</v>
      </c>
      <c r="L42" s="98">
        <v>-12</v>
      </c>
      <c r="M42" s="98">
        <v>1760.1000000000931</v>
      </c>
      <c r="N42" s="98">
        <v>17344055.49999857</v>
      </c>
    </row>
    <row r="43" spans="3:14" ht="16.5" hidden="1">
      <c r="C43" s="98">
        <v>0</v>
      </c>
      <c r="D43" s="98">
        <v>0</v>
      </c>
      <c r="E43" s="98">
        <v>0.24700000882148743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0.24700000882148743</v>
      </c>
    </row>
    <row r="44" spans="3:14" ht="16.5" hidden="1">
      <c r="C44" s="98">
        <v>0</v>
      </c>
      <c r="D44" s="98">
        <v>0</v>
      </c>
      <c r="E44" s="98">
        <v>-579561.6399999261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-579561.6399999261</v>
      </c>
    </row>
    <row r="45" spans="3:14" ht="16.5" hidden="1"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3:14" ht="16.5"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ht="16.5">
      <c r="A47" s="14"/>
      <c r="B47" s="77"/>
      <c r="C47" s="99"/>
      <c r="D47" s="100"/>
      <c r="E47" s="100"/>
      <c r="F47" s="99"/>
      <c r="G47" s="100"/>
      <c r="H47" s="100"/>
      <c r="I47" s="99"/>
      <c r="J47" s="187"/>
      <c r="K47" s="187"/>
      <c r="L47" s="187"/>
      <c r="M47" s="187"/>
      <c r="N47" s="100"/>
    </row>
    <row r="48" spans="1:14" s="87" customFormat="1" ht="16.5" customHeight="1">
      <c r="A48" s="81"/>
      <c r="B48" s="188"/>
      <c r="C48" s="188"/>
      <c r="D48" s="188"/>
      <c r="E48" s="81"/>
      <c r="F48" s="81"/>
      <c r="G48" s="81"/>
      <c r="H48" s="81"/>
      <c r="I48" s="81"/>
      <c r="J48" s="81"/>
      <c r="K48" s="188"/>
      <c r="L48" s="188"/>
      <c r="M48" s="81"/>
      <c r="N48" s="156"/>
    </row>
    <row r="49" spans="2:13" ht="16.5">
      <c r="B49" s="185"/>
      <c r="C49" s="185"/>
      <c r="D49" s="185"/>
      <c r="G49" s="98"/>
      <c r="H49" s="98"/>
      <c r="I49" s="98"/>
      <c r="J49" s="185"/>
      <c r="K49" s="185"/>
      <c r="L49" s="185"/>
      <c r="M49" s="185"/>
    </row>
    <row r="57" spans="10:12" ht="16.5">
      <c r="J57" s="185"/>
      <c r="K57" s="185"/>
      <c r="L57" s="185"/>
    </row>
  </sheetData>
  <sheetProtection/>
  <mergeCells count="17">
    <mergeCell ref="H1:N1"/>
    <mergeCell ref="A5:A6"/>
    <mergeCell ref="B5:B6"/>
    <mergeCell ref="C5:E5"/>
    <mergeCell ref="F5:H5"/>
    <mergeCell ref="I5:K5"/>
    <mergeCell ref="L5:N5"/>
    <mergeCell ref="B49:D49"/>
    <mergeCell ref="J49:M49"/>
    <mergeCell ref="J57:L57"/>
    <mergeCell ref="B2:K2"/>
    <mergeCell ref="F4:N4"/>
    <mergeCell ref="J47:M47"/>
    <mergeCell ref="B48:D48"/>
    <mergeCell ref="K48:L48"/>
    <mergeCell ref="A3:N3"/>
    <mergeCell ref="A22:B22"/>
  </mergeCells>
  <printOptions/>
  <pageMargins left="0.17" right="0.17" top="0.75" bottom="1.32" header="0.3" footer="0.3"/>
  <pageSetup fitToHeight="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8"/>
  <sheetViews>
    <sheetView zoomScale="55" zoomScaleNormal="55" zoomScalePageLayoutView="0" workbookViewId="0" topLeftCell="A1">
      <pane xSplit="1" ySplit="6" topLeftCell="C28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N3"/>
    </sheetView>
  </sheetViews>
  <sheetFormatPr defaultColWidth="6.25390625" defaultRowHeight="15.75"/>
  <cols>
    <col min="1" max="1" width="35.125" style="103" customWidth="1"/>
    <col min="2" max="2" width="10.625" style="103" hidden="1" customWidth="1"/>
    <col min="3" max="3" width="13.25390625" style="103" bestFit="1" customWidth="1"/>
    <col min="4" max="4" width="12.375" style="103" bestFit="1" customWidth="1"/>
    <col min="5" max="5" width="15.375" style="103" bestFit="1" customWidth="1"/>
    <col min="6" max="6" width="13.25390625" style="103" bestFit="1" customWidth="1"/>
    <col min="7" max="7" width="12.375" style="103" bestFit="1" customWidth="1"/>
    <col min="8" max="8" width="15.375" style="103" bestFit="1" customWidth="1"/>
    <col min="9" max="9" width="9.375" style="103" bestFit="1" customWidth="1"/>
    <col min="10" max="10" width="9.50390625" style="103" bestFit="1" customWidth="1"/>
    <col min="11" max="11" width="13.25390625" style="103" bestFit="1" customWidth="1"/>
    <col min="12" max="12" width="9.375" style="103" bestFit="1" customWidth="1"/>
    <col min="13" max="13" width="11.625" style="103" bestFit="1" customWidth="1"/>
    <col min="14" max="14" width="15.125" style="103" bestFit="1" customWidth="1"/>
    <col min="15" max="20" width="6.25390625" style="103" customWidth="1"/>
    <col min="21" max="21" width="14.875" style="103" bestFit="1" customWidth="1"/>
    <col min="22" max="16384" width="6.25390625" style="103" customWidth="1"/>
  </cols>
  <sheetData>
    <row r="1" spans="1:14" ht="17.25" customHeight="1">
      <c r="A1" s="101" t="s">
        <v>210</v>
      </c>
      <c r="B1" s="102"/>
      <c r="C1" s="102"/>
      <c r="D1" s="102"/>
      <c r="E1" s="102"/>
      <c r="F1" s="102"/>
      <c r="G1" s="102"/>
      <c r="H1" s="195" t="s">
        <v>228</v>
      </c>
      <c r="I1" s="195"/>
      <c r="J1" s="195"/>
      <c r="K1" s="195"/>
      <c r="L1" s="195"/>
      <c r="M1" s="195"/>
      <c r="N1" s="195"/>
    </row>
    <row r="2" spans="1:14" s="105" customFormat="1" ht="41.25" customHeight="1">
      <c r="A2" s="104"/>
      <c r="B2" s="104"/>
      <c r="C2" s="193" t="s">
        <v>211</v>
      </c>
      <c r="D2" s="193"/>
      <c r="E2" s="193"/>
      <c r="F2" s="193"/>
      <c r="G2" s="193"/>
      <c r="H2" s="193"/>
      <c r="I2" s="193"/>
      <c r="J2" s="193"/>
      <c r="K2" s="193"/>
      <c r="L2" s="104"/>
      <c r="M2" s="104"/>
      <c r="N2" s="104"/>
    </row>
    <row r="3" spans="1:14" s="105" customFormat="1" ht="19.5" customHeight="1">
      <c r="A3" s="194" t="s">
        <v>240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7:14" s="105" customFormat="1" ht="21" customHeight="1">
      <c r="G4" s="106"/>
      <c r="H4" s="106"/>
      <c r="I4" s="106"/>
      <c r="J4" s="106"/>
      <c r="K4" s="186" t="s">
        <v>213</v>
      </c>
      <c r="L4" s="186"/>
      <c r="M4" s="186"/>
      <c r="N4" s="186"/>
    </row>
    <row r="5" spans="1:14" s="105" customFormat="1" ht="19.5" customHeight="1">
      <c r="A5" s="196" t="s">
        <v>0</v>
      </c>
      <c r="B5" s="196" t="s">
        <v>1</v>
      </c>
      <c r="C5" s="196" t="s">
        <v>2</v>
      </c>
      <c r="D5" s="196"/>
      <c r="E5" s="196"/>
      <c r="F5" s="196" t="s">
        <v>3</v>
      </c>
      <c r="G5" s="196"/>
      <c r="H5" s="196"/>
      <c r="I5" s="196" t="s">
        <v>4</v>
      </c>
      <c r="J5" s="196"/>
      <c r="K5" s="196"/>
      <c r="L5" s="196" t="s">
        <v>5</v>
      </c>
      <c r="M5" s="196"/>
      <c r="N5" s="196"/>
    </row>
    <row r="6" spans="1:14" ht="22.5" customHeight="1">
      <c r="A6" s="196"/>
      <c r="B6" s="196"/>
      <c r="C6" s="107" t="s">
        <v>6</v>
      </c>
      <c r="D6" s="107" t="s">
        <v>7</v>
      </c>
      <c r="E6" s="107" t="s">
        <v>8</v>
      </c>
      <c r="F6" s="107" t="s">
        <v>6</v>
      </c>
      <c r="G6" s="107" t="s">
        <v>7</v>
      </c>
      <c r="H6" s="107" t="s">
        <v>8</v>
      </c>
      <c r="I6" s="107" t="s">
        <v>6</v>
      </c>
      <c r="J6" s="107" t="s">
        <v>7</v>
      </c>
      <c r="K6" s="107" t="s">
        <v>8</v>
      </c>
      <c r="L6" s="107" t="s">
        <v>6</v>
      </c>
      <c r="M6" s="107" t="s">
        <v>7</v>
      </c>
      <c r="N6" s="107" t="s">
        <v>8</v>
      </c>
    </row>
    <row r="7" spans="1:21" s="110" customFormat="1" ht="16.5">
      <c r="A7" s="108" t="s">
        <v>150</v>
      </c>
      <c r="B7" s="109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53">
        <f>+N8+N12+N16+N21+N26+N30+N34+N38+N41+N45+N50+N54+N58+N61+N66+N71+N76+N80+N85+N89+N93+N97+N101+N105+N109+N113+N117+N121+N125+N129+N133+N136+N140+N144+N148+N153+N156+N160+N164+N168+N172+N177+N180+N183+N186+N191+N194+N198+N202+N206+N210+N215+N219+N223+N226+N228+N230+N232+N234+N236+N238+N240</f>
        <v>3175355726.4790006</v>
      </c>
      <c r="U7" s="154">
        <f>+N7+N244</f>
        <v>6351450946.2560005</v>
      </c>
    </row>
    <row r="8" spans="1:14" ht="44.25" customHeight="1">
      <c r="A8" s="111" t="s">
        <v>136</v>
      </c>
      <c r="B8" s="112" t="s">
        <v>9</v>
      </c>
      <c r="C8" s="113">
        <v>7</v>
      </c>
      <c r="D8" s="113">
        <v>17604</v>
      </c>
      <c r="E8" s="113">
        <v>65871290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7</v>
      </c>
      <c r="M8" s="113">
        <v>17604</v>
      </c>
      <c r="N8" s="113">
        <v>65871290</v>
      </c>
    </row>
    <row r="9" spans="1:14" ht="16.5">
      <c r="A9" s="114" t="s">
        <v>10</v>
      </c>
      <c r="B9" s="112" t="s">
        <v>11</v>
      </c>
      <c r="C9" s="115">
        <v>1</v>
      </c>
      <c r="D9" s="115">
        <v>14704</v>
      </c>
      <c r="E9" s="115">
        <v>24882400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1</v>
      </c>
      <c r="M9" s="115">
        <v>14704</v>
      </c>
      <c r="N9" s="115">
        <v>24882400</v>
      </c>
    </row>
    <row r="10" spans="1:14" ht="16.5">
      <c r="A10" s="114" t="s">
        <v>12</v>
      </c>
      <c r="B10" s="112" t="s">
        <v>13</v>
      </c>
      <c r="C10" s="115">
        <v>1</v>
      </c>
      <c r="D10" s="115">
        <v>2900</v>
      </c>
      <c r="E10" s="115">
        <v>36585828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1</v>
      </c>
      <c r="M10" s="115">
        <v>2900</v>
      </c>
      <c r="N10" s="115">
        <v>36585828</v>
      </c>
    </row>
    <row r="11" spans="1:14" s="110" customFormat="1" ht="16.5">
      <c r="A11" s="114" t="s">
        <v>104</v>
      </c>
      <c r="B11" s="112" t="s">
        <v>15</v>
      </c>
      <c r="C11" s="115">
        <v>5</v>
      </c>
      <c r="D11" s="115"/>
      <c r="E11" s="115">
        <v>4403062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5</v>
      </c>
      <c r="M11" s="115">
        <v>0</v>
      </c>
      <c r="N11" s="115">
        <v>4403062</v>
      </c>
    </row>
    <row r="12" spans="1:14" ht="16.5">
      <c r="A12" s="111" t="s">
        <v>178</v>
      </c>
      <c r="B12" s="112" t="s">
        <v>16</v>
      </c>
      <c r="C12" s="113">
        <v>11</v>
      </c>
      <c r="D12" s="113">
        <v>24738</v>
      </c>
      <c r="E12" s="113">
        <v>63163593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11</v>
      </c>
      <c r="M12" s="113">
        <v>24738</v>
      </c>
      <c r="N12" s="113">
        <v>63163593</v>
      </c>
    </row>
    <row r="13" spans="1:14" ht="16.5">
      <c r="A13" s="114" t="s">
        <v>10</v>
      </c>
      <c r="B13" s="112" t="s">
        <v>11</v>
      </c>
      <c r="C13" s="115">
        <v>1</v>
      </c>
      <c r="D13" s="115">
        <v>15795</v>
      </c>
      <c r="E13" s="115">
        <v>31590000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1</v>
      </c>
      <c r="M13" s="115">
        <v>15795</v>
      </c>
      <c r="N13" s="115">
        <v>31590000</v>
      </c>
    </row>
    <row r="14" spans="1:14" ht="16.5">
      <c r="A14" s="114" t="s">
        <v>12</v>
      </c>
      <c r="B14" s="112" t="s">
        <v>13</v>
      </c>
      <c r="C14" s="115">
        <v>5</v>
      </c>
      <c r="D14" s="115">
        <v>8943</v>
      </c>
      <c r="E14" s="115">
        <v>26214103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5</v>
      </c>
      <c r="M14" s="115">
        <v>8943</v>
      </c>
      <c r="N14" s="115">
        <v>26214103</v>
      </c>
    </row>
    <row r="15" spans="1:14" s="110" customFormat="1" ht="16.5">
      <c r="A15" s="114" t="s">
        <v>104</v>
      </c>
      <c r="B15" s="112" t="s">
        <v>15</v>
      </c>
      <c r="C15" s="115">
        <v>5</v>
      </c>
      <c r="D15" s="115"/>
      <c r="E15" s="115">
        <v>5359490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5</v>
      </c>
      <c r="M15" s="115">
        <v>0</v>
      </c>
      <c r="N15" s="115">
        <v>5359490</v>
      </c>
    </row>
    <row r="16" spans="1:14" ht="33">
      <c r="A16" s="111" t="s">
        <v>179</v>
      </c>
      <c r="B16" s="112" t="s">
        <v>17</v>
      </c>
      <c r="C16" s="113">
        <v>25</v>
      </c>
      <c r="D16" s="113">
        <v>22870</v>
      </c>
      <c r="E16" s="113">
        <v>173851826.445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25</v>
      </c>
      <c r="M16" s="113">
        <v>22870</v>
      </c>
      <c r="N16" s="113">
        <v>173851826.445</v>
      </c>
    </row>
    <row r="17" spans="1:14" ht="16.5">
      <c r="A17" s="114" t="s">
        <v>10</v>
      </c>
      <c r="B17" s="112" t="s">
        <v>11</v>
      </c>
      <c r="C17" s="115">
        <v>1</v>
      </c>
      <c r="D17" s="115">
        <v>21616</v>
      </c>
      <c r="E17" s="115">
        <v>135635996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1</v>
      </c>
      <c r="M17" s="115">
        <v>21616</v>
      </c>
      <c r="N17" s="115">
        <v>135635996</v>
      </c>
    </row>
    <row r="18" spans="1:14" ht="16.5">
      <c r="A18" s="114" t="s">
        <v>12</v>
      </c>
      <c r="B18" s="112" t="s">
        <v>13</v>
      </c>
      <c r="C18" s="115">
        <v>2</v>
      </c>
      <c r="D18" s="115">
        <v>1254</v>
      </c>
      <c r="E18" s="115">
        <v>2764646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2</v>
      </c>
      <c r="M18" s="115">
        <v>1254</v>
      </c>
      <c r="N18" s="115">
        <v>2764646</v>
      </c>
    </row>
    <row r="19" spans="1:14" ht="16.5">
      <c r="A19" s="114" t="s">
        <v>104</v>
      </c>
      <c r="B19" s="112" t="s">
        <v>15</v>
      </c>
      <c r="C19" s="115">
        <v>5</v>
      </c>
      <c r="D19" s="115"/>
      <c r="E19" s="115">
        <v>2807998.085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5</v>
      </c>
      <c r="M19" s="115">
        <v>0</v>
      </c>
      <c r="N19" s="115">
        <v>2807998.085</v>
      </c>
    </row>
    <row r="20" spans="1:14" s="110" customFormat="1" ht="16.5">
      <c r="A20" s="114" t="s">
        <v>105</v>
      </c>
      <c r="B20" s="112" t="s">
        <v>19</v>
      </c>
      <c r="C20" s="115">
        <v>17</v>
      </c>
      <c r="D20" s="115"/>
      <c r="E20" s="115">
        <v>32643186.36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17</v>
      </c>
      <c r="M20" s="115">
        <v>0</v>
      </c>
      <c r="N20" s="115">
        <v>32643186.36</v>
      </c>
    </row>
    <row r="21" spans="1:14" ht="19.5" customHeight="1">
      <c r="A21" s="111" t="s">
        <v>20</v>
      </c>
      <c r="B21" s="112" t="s">
        <v>21</v>
      </c>
      <c r="C21" s="113">
        <v>8</v>
      </c>
      <c r="D21" s="113">
        <v>1956</v>
      </c>
      <c r="E21" s="113">
        <v>15887714.084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8</v>
      </c>
      <c r="M21" s="113">
        <v>1956</v>
      </c>
      <c r="N21" s="113">
        <v>15887714.084</v>
      </c>
    </row>
    <row r="22" spans="1:14" ht="16.5">
      <c r="A22" s="114" t="s">
        <v>10</v>
      </c>
      <c r="B22" s="112" t="s">
        <v>11</v>
      </c>
      <c r="C22" s="115">
        <v>2</v>
      </c>
      <c r="D22" s="115">
        <v>1594</v>
      </c>
      <c r="E22" s="115">
        <v>5615347.9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2</v>
      </c>
      <c r="M22" s="115">
        <v>1594</v>
      </c>
      <c r="N22" s="115">
        <v>5615347.9</v>
      </c>
    </row>
    <row r="23" spans="1:14" ht="16.5">
      <c r="A23" s="114" t="s">
        <v>12</v>
      </c>
      <c r="B23" s="112" t="s">
        <v>13</v>
      </c>
      <c r="C23" s="115">
        <v>2</v>
      </c>
      <c r="D23" s="115">
        <v>362</v>
      </c>
      <c r="E23" s="115">
        <v>5939638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2</v>
      </c>
      <c r="M23" s="115">
        <v>362</v>
      </c>
      <c r="N23" s="115">
        <v>5939638</v>
      </c>
    </row>
    <row r="24" spans="1:14" ht="16.5">
      <c r="A24" s="114" t="s">
        <v>104</v>
      </c>
      <c r="B24" s="112" t="s">
        <v>15</v>
      </c>
      <c r="C24" s="115">
        <v>3</v>
      </c>
      <c r="D24" s="115"/>
      <c r="E24" s="115">
        <v>1682820.1840000001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3</v>
      </c>
      <c r="M24" s="115">
        <v>0</v>
      </c>
      <c r="N24" s="115">
        <v>1682820.1840000001</v>
      </c>
    </row>
    <row r="25" spans="1:14" s="110" customFormat="1" ht="16.5">
      <c r="A25" s="114" t="s">
        <v>105</v>
      </c>
      <c r="B25" s="112" t="s">
        <v>19</v>
      </c>
      <c r="C25" s="115">
        <v>1</v>
      </c>
      <c r="D25" s="115"/>
      <c r="E25" s="115">
        <v>2649908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1</v>
      </c>
      <c r="M25" s="115">
        <v>0</v>
      </c>
      <c r="N25" s="115">
        <v>2649908</v>
      </c>
    </row>
    <row r="26" spans="1:14" ht="45" customHeight="1">
      <c r="A26" s="111" t="s">
        <v>180</v>
      </c>
      <c r="B26" s="112" t="s">
        <v>22</v>
      </c>
      <c r="C26" s="113">
        <v>206</v>
      </c>
      <c r="D26" s="113">
        <v>5832954</v>
      </c>
      <c r="E26" s="113">
        <v>307337198.374</v>
      </c>
      <c r="F26" s="113">
        <v>2</v>
      </c>
      <c r="G26" s="113">
        <v>240</v>
      </c>
      <c r="H26" s="113">
        <v>2649645</v>
      </c>
      <c r="I26" s="113">
        <v>0</v>
      </c>
      <c r="J26" s="113">
        <v>0</v>
      </c>
      <c r="K26" s="113">
        <v>0</v>
      </c>
      <c r="L26" s="113">
        <v>208</v>
      </c>
      <c r="M26" s="113">
        <v>5833194</v>
      </c>
      <c r="N26" s="113">
        <v>309986843.374</v>
      </c>
    </row>
    <row r="27" spans="1:14" ht="16.5">
      <c r="A27" s="114" t="s">
        <v>10</v>
      </c>
      <c r="B27" s="112" t="s">
        <v>11</v>
      </c>
      <c r="C27" s="115">
        <v>61</v>
      </c>
      <c r="D27" s="115">
        <v>5793981</v>
      </c>
      <c r="E27" s="115">
        <v>175048086.009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61</v>
      </c>
      <c r="M27" s="115">
        <v>5793981</v>
      </c>
      <c r="N27" s="115">
        <v>175048086.009</v>
      </c>
    </row>
    <row r="28" spans="1:14" ht="16.5">
      <c r="A28" s="114" t="s">
        <v>12</v>
      </c>
      <c r="B28" s="112" t="s">
        <v>13</v>
      </c>
      <c r="C28" s="115">
        <v>115</v>
      </c>
      <c r="D28" s="115">
        <v>38973</v>
      </c>
      <c r="E28" s="115">
        <v>116452301.006</v>
      </c>
      <c r="F28" s="115">
        <v>2</v>
      </c>
      <c r="G28" s="115">
        <v>240</v>
      </c>
      <c r="H28" s="115">
        <v>2649645</v>
      </c>
      <c r="I28" s="115">
        <v>0</v>
      </c>
      <c r="J28" s="115">
        <v>0</v>
      </c>
      <c r="K28" s="115">
        <v>0</v>
      </c>
      <c r="L28" s="115">
        <v>117</v>
      </c>
      <c r="M28" s="115">
        <v>39213</v>
      </c>
      <c r="N28" s="115">
        <v>119101946.006</v>
      </c>
    </row>
    <row r="29" spans="1:14" s="110" customFormat="1" ht="16.5">
      <c r="A29" s="114" t="s">
        <v>104</v>
      </c>
      <c r="B29" s="112" t="s">
        <v>15</v>
      </c>
      <c r="C29" s="115">
        <v>30</v>
      </c>
      <c r="D29" s="115"/>
      <c r="E29" s="115">
        <v>15836811.359000001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30</v>
      </c>
      <c r="M29" s="115">
        <v>0</v>
      </c>
      <c r="N29" s="115">
        <v>15836811.359000001</v>
      </c>
    </row>
    <row r="30" spans="1:14" ht="24.75" customHeight="1">
      <c r="A30" s="111" t="s">
        <v>214</v>
      </c>
      <c r="B30" s="112" t="s">
        <v>23</v>
      </c>
      <c r="C30" s="113">
        <v>8</v>
      </c>
      <c r="D30" s="113">
        <v>5778</v>
      </c>
      <c r="E30" s="113">
        <v>23618306.572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8</v>
      </c>
      <c r="M30" s="113">
        <v>5778</v>
      </c>
      <c r="N30" s="113">
        <v>23618306.572</v>
      </c>
    </row>
    <row r="31" spans="1:14" ht="16.5">
      <c r="A31" s="114" t="s">
        <v>10</v>
      </c>
      <c r="B31" s="112" t="s">
        <v>11</v>
      </c>
      <c r="C31" s="115">
        <v>1</v>
      </c>
      <c r="D31" s="115">
        <v>4000</v>
      </c>
      <c r="E31" s="115">
        <v>6529805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1</v>
      </c>
      <c r="M31" s="115">
        <v>4000</v>
      </c>
      <c r="N31" s="115">
        <v>6529805</v>
      </c>
    </row>
    <row r="32" spans="1:14" ht="16.5">
      <c r="A32" s="114" t="s">
        <v>12</v>
      </c>
      <c r="B32" s="112" t="s">
        <v>13</v>
      </c>
      <c r="C32" s="115">
        <v>4</v>
      </c>
      <c r="D32" s="115">
        <v>1778</v>
      </c>
      <c r="E32" s="115">
        <v>16487428.572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4</v>
      </c>
      <c r="M32" s="115">
        <v>1778</v>
      </c>
      <c r="N32" s="115">
        <v>16487428.572</v>
      </c>
    </row>
    <row r="33" spans="1:14" s="110" customFormat="1" ht="16.5">
      <c r="A33" s="114" t="s">
        <v>104</v>
      </c>
      <c r="B33" s="112" t="s">
        <v>15</v>
      </c>
      <c r="C33" s="115">
        <v>3</v>
      </c>
      <c r="D33" s="115"/>
      <c r="E33" s="115">
        <v>601073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3</v>
      </c>
      <c r="M33" s="115">
        <v>0</v>
      </c>
      <c r="N33" s="115">
        <v>601073</v>
      </c>
    </row>
    <row r="34" spans="1:14" ht="22.5" customHeight="1">
      <c r="A34" s="111" t="s">
        <v>24</v>
      </c>
      <c r="B34" s="112" t="s">
        <v>25</v>
      </c>
      <c r="C34" s="113">
        <v>7</v>
      </c>
      <c r="D34" s="113">
        <v>6209</v>
      </c>
      <c r="E34" s="113">
        <v>16116336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7</v>
      </c>
      <c r="M34" s="113">
        <v>6209</v>
      </c>
      <c r="N34" s="113">
        <v>16116336</v>
      </c>
    </row>
    <row r="35" spans="1:14" ht="16.5">
      <c r="A35" s="114" t="s">
        <v>10</v>
      </c>
      <c r="B35" s="112" t="s">
        <v>11</v>
      </c>
      <c r="C35" s="115">
        <v>2</v>
      </c>
      <c r="D35" s="115">
        <v>4567</v>
      </c>
      <c r="E35" s="115">
        <v>9065344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2</v>
      </c>
      <c r="M35" s="115">
        <v>4567</v>
      </c>
      <c r="N35" s="115">
        <v>9065344</v>
      </c>
    </row>
    <row r="36" spans="1:14" ht="16.5">
      <c r="A36" s="114" t="s">
        <v>12</v>
      </c>
      <c r="B36" s="112" t="s">
        <v>13</v>
      </c>
      <c r="C36" s="115">
        <v>3</v>
      </c>
      <c r="D36" s="115">
        <v>1642</v>
      </c>
      <c r="E36" s="115">
        <v>5737622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3</v>
      </c>
      <c r="M36" s="115">
        <v>1642</v>
      </c>
      <c r="N36" s="115">
        <v>5737622</v>
      </c>
    </row>
    <row r="37" spans="1:14" s="110" customFormat="1" ht="16.5">
      <c r="A37" s="114" t="s">
        <v>104</v>
      </c>
      <c r="B37" s="112" t="s">
        <v>15</v>
      </c>
      <c r="C37" s="115">
        <v>2</v>
      </c>
      <c r="D37" s="115"/>
      <c r="E37" s="115">
        <v>1313370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2</v>
      </c>
      <c r="M37" s="115">
        <v>0</v>
      </c>
      <c r="N37" s="115">
        <v>1313370</v>
      </c>
    </row>
    <row r="38" spans="1:14" ht="24.75" customHeight="1">
      <c r="A38" s="111" t="s">
        <v>26</v>
      </c>
      <c r="B38" s="112" t="s">
        <v>27</v>
      </c>
      <c r="C38" s="113">
        <v>4</v>
      </c>
      <c r="D38" s="113">
        <v>4396</v>
      </c>
      <c r="E38" s="113">
        <v>20434711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4</v>
      </c>
      <c r="M38" s="113">
        <v>4396</v>
      </c>
      <c r="N38" s="113">
        <v>20434711</v>
      </c>
    </row>
    <row r="39" spans="1:14" ht="16.5">
      <c r="A39" s="114" t="s">
        <v>10</v>
      </c>
      <c r="B39" s="112" t="s">
        <v>11</v>
      </c>
      <c r="C39" s="115">
        <v>1</v>
      </c>
      <c r="D39" s="115">
        <v>2339</v>
      </c>
      <c r="E39" s="115">
        <v>10000000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1</v>
      </c>
      <c r="M39" s="115">
        <v>2339</v>
      </c>
      <c r="N39" s="115">
        <v>10000000</v>
      </c>
    </row>
    <row r="40" spans="1:14" s="110" customFormat="1" ht="16.5">
      <c r="A40" s="114" t="s">
        <v>12</v>
      </c>
      <c r="B40" s="112" t="s">
        <v>13</v>
      </c>
      <c r="C40" s="115">
        <v>3</v>
      </c>
      <c r="D40" s="115">
        <v>2057</v>
      </c>
      <c r="E40" s="115">
        <v>10434711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3</v>
      </c>
      <c r="M40" s="115">
        <v>2057</v>
      </c>
      <c r="N40" s="115">
        <v>10434711</v>
      </c>
    </row>
    <row r="41" spans="1:14" ht="19.5" customHeight="1">
      <c r="A41" s="111" t="s">
        <v>28</v>
      </c>
      <c r="B41" s="112" t="s">
        <v>29</v>
      </c>
      <c r="C41" s="113">
        <v>18</v>
      </c>
      <c r="D41" s="113">
        <v>5904</v>
      </c>
      <c r="E41" s="113">
        <v>25563400.446000002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18</v>
      </c>
      <c r="M41" s="113">
        <v>5904</v>
      </c>
      <c r="N41" s="113">
        <v>25563400.446000002</v>
      </c>
    </row>
    <row r="42" spans="1:14" ht="16.5">
      <c r="A42" s="114" t="s">
        <v>10</v>
      </c>
      <c r="B42" s="112" t="s">
        <v>11</v>
      </c>
      <c r="C42" s="115">
        <v>5</v>
      </c>
      <c r="D42" s="115">
        <v>3617</v>
      </c>
      <c r="E42" s="115">
        <v>17741028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5</v>
      </c>
      <c r="M42" s="115">
        <v>3617</v>
      </c>
      <c r="N42" s="115">
        <v>17741028</v>
      </c>
    </row>
    <row r="43" spans="1:14" ht="16.5">
      <c r="A43" s="114" t="s">
        <v>12</v>
      </c>
      <c r="B43" s="112" t="s">
        <v>13</v>
      </c>
      <c r="C43" s="115">
        <v>8</v>
      </c>
      <c r="D43" s="115">
        <v>2287</v>
      </c>
      <c r="E43" s="115">
        <v>4655143.446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8</v>
      </c>
      <c r="M43" s="115">
        <v>2287</v>
      </c>
      <c r="N43" s="115">
        <v>4655143.446</v>
      </c>
    </row>
    <row r="44" spans="1:14" s="110" customFormat="1" ht="16.5">
      <c r="A44" s="114" t="s">
        <v>104</v>
      </c>
      <c r="B44" s="112" t="s">
        <v>15</v>
      </c>
      <c r="C44" s="115">
        <v>5</v>
      </c>
      <c r="D44" s="115"/>
      <c r="E44" s="115">
        <v>3167229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5</v>
      </c>
      <c r="M44" s="115">
        <v>0</v>
      </c>
      <c r="N44" s="115">
        <v>3167229</v>
      </c>
    </row>
    <row r="45" spans="1:14" ht="25.5" customHeight="1">
      <c r="A45" s="111" t="s">
        <v>30</v>
      </c>
      <c r="B45" s="112" t="s">
        <v>31</v>
      </c>
      <c r="C45" s="113">
        <v>9</v>
      </c>
      <c r="D45" s="113">
        <v>3065</v>
      </c>
      <c r="E45" s="113">
        <v>18650896.73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9</v>
      </c>
      <c r="M45" s="113">
        <v>3065</v>
      </c>
      <c r="N45" s="113">
        <v>18650896.73</v>
      </c>
    </row>
    <row r="46" spans="1:14" ht="16.5">
      <c r="A46" s="114" t="s">
        <v>10</v>
      </c>
      <c r="B46" s="112" t="s">
        <v>11</v>
      </c>
      <c r="C46" s="115">
        <v>2</v>
      </c>
      <c r="D46" s="115">
        <v>2490</v>
      </c>
      <c r="E46" s="115">
        <v>6147941.6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2</v>
      </c>
      <c r="M46" s="115">
        <v>2490</v>
      </c>
      <c r="N46" s="115">
        <v>6147941.6</v>
      </c>
    </row>
    <row r="47" spans="1:14" ht="16.5">
      <c r="A47" s="114" t="s">
        <v>12</v>
      </c>
      <c r="B47" s="112" t="s">
        <v>13</v>
      </c>
      <c r="C47" s="115">
        <v>2</v>
      </c>
      <c r="D47" s="115">
        <v>575</v>
      </c>
      <c r="E47" s="115">
        <v>443951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2</v>
      </c>
      <c r="M47" s="115">
        <v>575</v>
      </c>
      <c r="N47" s="115">
        <v>443951</v>
      </c>
    </row>
    <row r="48" spans="1:14" ht="16.5">
      <c r="A48" s="114" t="s">
        <v>104</v>
      </c>
      <c r="B48" s="112" t="s">
        <v>15</v>
      </c>
      <c r="C48" s="115">
        <v>4</v>
      </c>
      <c r="D48" s="115"/>
      <c r="E48" s="115">
        <v>1980212.13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4</v>
      </c>
      <c r="M48" s="115">
        <v>0</v>
      </c>
      <c r="N48" s="115">
        <v>1980212.13</v>
      </c>
    </row>
    <row r="49" spans="1:14" s="110" customFormat="1" ht="16.5">
      <c r="A49" s="114" t="s">
        <v>105</v>
      </c>
      <c r="B49" s="112" t="s">
        <v>19</v>
      </c>
      <c r="C49" s="115">
        <v>1</v>
      </c>
      <c r="D49" s="115"/>
      <c r="E49" s="115">
        <v>10078792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1</v>
      </c>
      <c r="M49" s="115">
        <v>0</v>
      </c>
      <c r="N49" s="115">
        <v>10078792</v>
      </c>
    </row>
    <row r="50" spans="1:14" ht="16.5">
      <c r="A50" s="111" t="s">
        <v>215</v>
      </c>
      <c r="B50" s="112" t="s">
        <v>32</v>
      </c>
      <c r="C50" s="113">
        <v>7</v>
      </c>
      <c r="D50" s="113">
        <v>3850</v>
      </c>
      <c r="E50" s="113">
        <v>8598292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7</v>
      </c>
      <c r="M50" s="113">
        <v>3850</v>
      </c>
      <c r="N50" s="113">
        <v>8598292</v>
      </c>
    </row>
    <row r="51" spans="1:14" ht="16.5">
      <c r="A51" s="114" t="s">
        <v>10</v>
      </c>
      <c r="B51" s="112" t="s">
        <v>11</v>
      </c>
      <c r="C51" s="115">
        <v>1</v>
      </c>
      <c r="D51" s="115">
        <v>2542</v>
      </c>
      <c r="E51" s="115">
        <v>5084600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1</v>
      </c>
      <c r="M51" s="115">
        <v>2542</v>
      </c>
      <c r="N51" s="115">
        <v>5084600</v>
      </c>
    </row>
    <row r="52" spans="1:14" ht="16.5">
      <c r="A52" s="114" t="s">
        <v>12</v>
      </c>
      <c r="B52" s="112" t="s">
        <v>13</v>
      </c>
      <c r="C52" s="115">
        <v>4</v>
      </c>
      <c r="D52" s="115">
        <v>1308</v>
      </c>
      <c r="E52" s="115">
        <v>1730000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4</v>
      </c>
      <c r="M52" s="115">
        <v>1308</v>
      </c>
      <c r="N52" s="115">
        <v>1730000</v>
      </c>
    </row>
    <row r="53" spans="1:14" s="110" customFormat="1" ht="16.5">
      <c r="A53" s="114" t="s">
        <v>104</v>
      </c>
      <c r="B53" s="112" t="s">
        <v>15</v>
      </c>
      <c r="C53" s="115">
        <v>2</v>
      </c>
      <c r="D53" s="115"/>
      <c r="E53" s="115">
        <v>1783692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2</v>
      </c>
      <c r="M53" s="115">
        <v>0</v>
      </c>
      <c r="N53" s="115">
        <v>1783692</v>
      </c>
    </row>
    <row r="54" spans="1:14" ht="22.5" customHeight="1">
      <c r="A54" s="111" t="s">
        <v>33</v>
      </c>
      <c r="B54" s="112" t="s">
        <v>34</v>
      </c>
      <c r="C54" s="113">
        <v>7</v>
      </c>
      <c r="D54" s="113">
        <v>3219</v>
      </c>
      <c r="E54" s="113">
        <v>25651060.567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7</v>
      </c>
      <c r="M54" s="113">
        <v>3219</v>
      </c>
      <c r="N54" s="113">
        <v>25651060.567</v>
      </c>
    </row>
    <row r="55" spans="1:14" ht="16.5">
      <c r="A55" s="114" t="s">
        <v>10</v>
      </c>
      <c r="B55" s="112" t="s">
        <v>11</v>
      </c>
      <c r="C55" s="115">
        <v>1</v>
      </c>
      <c r="D55" s="115">
        <v>1623</v>
      </c>
      <c r="E55" s="115">
        <v>17856300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1</v>
      </c>
      <c r="M55" s="115">
        <v>1623</v>
      </c>
      <c r="N55" s="115">
        <v>17856300</v>
      </c>
    </row>
    <row r="56" spans="1:14" ht="16.5">
      <c r="A56" s="114" t="s">
        <v>12</v>
      </c>
      <c r="B56" s="112" t="s">
        <v>13</v>
      </c>
      <c r="C56" s="115">
        <v>3</v>
      </c>
      <c r="D56" s="115">
        <v>1596</v>
      </c>
      <c r="E56" s="115">
        <v>5758736.567000001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3</v>
      </c>
      <c r="M56" s="115">
        <v>1596</v>
      </c>
      <c r="N56" s="115">
        <v>5758736.567000001</v>
      </c>
    </row>
    <row r="57" spans="1:14" s="110" customFormat="1" ht="16.5">
      <c r="A57" s="114" t="s">
        <v>104</v>
      </c>
      <c r="B57" s="112" t="s">
        <v>15</v>
      </c>
      <c r="C57" s="115">
        <v>3</v>
      </c>
      <c r="D57" s="115"/>
      <c r="E57" s="115">
        <v>2036024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3</v>
      </c>
      <c r="M57" s="115">
        <v>0</v>
      </c>
      <c r="N57" s="115">
        <v>2036024</v>
      </c>
    </row>
    <row r="58" spans="1:14" ht="16.5">
      <c r="A58" s="111" t="s">
        <v>216</v>
      </c>
      <c r="B58" s="112" t="s">
        <v>35</v>
      </c>
      <c r="C58" s="113">
        <v>7</v>
      </c>
      <c r="D58" s="113">
        <v>2269</v>
      </c>
      <c r="E58" s="113">
        <v>9630979.1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7</v>
      </c>
      <c r="M58" s="113">
        <v>2269</v>
      </c>
      <c r="N58" s="113">
        <v>9630979.1</v>
      </c>
    </row>
    <row r="59" spans="1:14" ht="16.5">
      <c r="A59" s="114" t="s">
        <v>12</v>
      </c>
      <c r="B59" s="112" t="s">
        <v>13</v>
      </c>
      <c r="C59" s="115">
        <v>4</v>
      </c>
      <c r="D59" s="115">
        <v>2269</v>
      </c>
      <c r="E59" s="115">
        <v>7415130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4</v>
      </c>
      <c r="M59" s="115">
        <v>2269</v>
      </c>
      <c r="N59" s="115">
        <v>7415130</v>
      </c>
    </row>
    <row r="60" spans="1:14" s="110" customFormat="1" ht="16.5">
      <c r="A60" s="114" t="s">
        <v>104</v>
      </c>
      <c r="B60" s="112" t="s">
        <v>15</v>
      </c>
      <c r="C60" s="115">
        <v>3</v>
      </c>
      <c r="D60" s="115"/>
      <c r="E60" s="115">
        <v>2215849.1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3</v>
      </c>
      <c r="M60" s="115">
        <v>0</v>
      </c>
      <c r="N60" s="115">
        <v>2215849.1</v>
      </c>
    </row>
    <row r="61" spans="1:14" ht="24" customHeight="1">
      <c r="A61" s="111" t="s">
        <v>36</v>
      </c>
      <c r="B61" s="112" t="s">
        <v>37</v>
      </c>
      <c r="C61" s="113">
        <v>19</v>
      </c>
      <c r="D61" s="113">
        <v>8692.9</v>
      </c>
      <c r="E61" s="113">
        <v>14869633.69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19</v>
      </c>
      <c r="M61" s="113">
        <v>8692.9</v>
      </c>
      <c r="N61" s="113">
        <v>14869633.69</v>
      </c>
    </row>
    <row r="62" spans="1:14" ht="16.5">
      <c r="A62" s="114" t="s">
        <v>10</v>
      </c>
      <c r="B62" s="112" t="s">
        <v>11</v>
      </c>
      <c r="C62" s="115">
        <v>3</v>
      </c>
      <c r="D62" s="115">
        <v>7162</v>
      </c>
      <c r="E62" s="115">
        <v>8573749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3</v>
      </c>
      <c r="M62" s="115">
        <v>7162</v>
      </c>
      <c r="N62" s="115">
        <v>8573749</v>
      </c>
    </row>
    <row r="63" spans="1:14" ht="16.5">
      <c r="A63" s="114" t="s">
        <v>12</v>
      </c>
      <c r="B63" s="112" t="s">
        <v>13</v>
      </c>
      <c r="C63" s="115">
        <v>10</v>
      </c>
      <c r="D63" s="115">
        <v>1530.9</v>
      </c>
      <c r="E63" s="115">
        <v>2423377.84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10</v>
      </c>
      <c r="M63" s="115">
        <v>1530.9</v>
      </c>
      <c r="N63" s="115">
        <v>2423377.84</v>
      </c>
    </row>
    <row r="64" spans="1:14" ht="16.5">
      <c r="A64" s="114" t="s">
        <v>104</v>
      </c>
      <c r="B64" s="112" t="s">
        <v>15</v>
      </c>
      <c r="C64" s="115">
        <v>5</v>
      </c>
      <c r="D64" s="115"/>
      <c r="E64" s="115">
        <v>3206878.85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5</v>
      </c>
      <c r="M64" s="115">
        <v>0</v>
      </c>
      <c r="N64" s="115">
        <v>3206878.85</v>
      </c>
    </row>
    <row r="65" spans="1:14" s="110" customFormat="1" ht="16.5">
      <c r="A65" s="114" t="s">
        <v>105</v>
      </c>
      <c r="B65" s="112" t="s">
        <v>19</v>
      </c>
      <c r="C65" s="115">
        <v>1</v>
      </c>
      <c r="D65" s="115"/>
      <c r="E65" s="115">
        <v>665628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1</v>
      </c>
      <c r="M65" s="115">
        <v>0</v>
      </c>
      <c r="N65" s="115">
        <v>665628</v>
      </c>
    </row>
    <row r="66" spans="1:14" ht="16.5">
      <c r="A66" s="111" t="s">
        <v>138</v>
      </c>
      <c r="B66" s="112" t="s">
        <v>38</v>
      </c>
      <c r="C66" s="113">
        <v>226</v>
      </c>
      <c r="D66" s="113">
        <v>971708</v>
      </c>
      <c r="E66" s="113">
        <v>698470723.387</v>
      </c>
      <c r="F66" s="113">
        <v>20</v>
      </c>
      <c r="G66" s="113">
        <v>55651</v>
      </c>
      <c r="H66" s="113">
        <v>25009374.601999998</v>
      </c>
      <c r="I66" s="113">
        <v>1</v>
      </c>
      <c r="J66" s="113">
        <v>27658</v>
      </c>
      <c r="K66" s="113">
        <v>3348136</v>
      </c>
      <c r="L66" s="113">
        <v>245</v>
      </c>
      <c r="M66" s="113">
        <v>999701</v>
      </c>
      <c r="N66" s="113">
        <v>720131961.989</v>
      </c>
    </row>
    <row r="67" spans="1:14" ht="16.5">
      <c r="A67" s="114" t="s">
        <v>10</v>
      </c>
      <c r="B67" s="112" t="s">
        <v>11</v>
      </c>
      <c r="C67" s="115">
        <v>34</v>
      </c>
      <c r="D67" s="115">
        <v>811553</v>
      </c>
      <c r="E67" s="115">
        <v>370442292.768</v>
      </c>
      <c r="F67" s="115">
        <v>1</v>
      </c>
      <c r="G67" s="115">
        <v>37687</v>
      </c>
      <c r="H67" s="115">
        <v>1259075.21</v>
      </c>
      <c r="I67" s="115">
        <v>1</v>
      </c>
      <c r="J67" s="115">
        <v>27658</v>
      </c>
      <c r="K67" s="115">
        <v>3348136</v>
      </c>
      <c r="L67" s="115">
        <v>34</v>
      </c>
      <c r="M67" s="115">
        <v>821582</v>
      </c>
      <c r="N67" s="115">
        <v>368353231.978</v>
      </c>
    </row>
    <row r="68" spans="1:14" ht="16.5">
      <c r="A68" s="114" t="s">
        <v>12</v>
      </c>
      <c r="B68" s="112" t="s">
        <v>13</v>
      </c>
      <c r="C68" s="115">
        <v>187</v>
      </c>
      <c r="D68" s="115">
        <v>160155</v>
      </c>
      <c r="E68" s="115">
        <v>315466451.259</v>
      </c>
      <c r="F68" s="115">
        <v>19</v>
      </c>
      <c r="G68" s="115">
        <v>17964</v>
      </c>
      <c r="H68" s="115">
        <v>23750299.391999997</v>
      </c>
      <c r="I68" s="115">
        <v>0</v>
      </c>
      <c r="J68" s="115">
        <v>0</v>
      </c>
      <c r="K68" s="115">
        <v>0</v>
      </c>
      <c r="L68" s="115">
        <v>206</v>
      </c>
      <c r="M68" s="115">
        <v>178119</v>
      </c>
      <c r="N68" s="115">
        <v>339216750.651</v>
      </c>
    </row>
    <row r="69" spans="1:14" ht="16.5">
      <c r="A69" s="114" t="s">
        <v>104</v>
      </c>
      <c r="B69" s="112" t="s">
        <v>15</v>
      </c>
      <c r="C69" s="115">
        <v>4</v>
      </c>
      <c r="D69" s="115"/>
      <c r="E69" s="115">
        <v>2235972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4</v>
      </c>
      <c r="M69" s="115">
        <v>0</v>
      </c>
      <c r="N69" s="115">
        <v>2235972</v>
      </c>
    </row>
    <row r="70" spans="1:14" s="110" customFormat="1" ht="16.5">
      <c r="A70" s="114" t="s">
        <v>105</v>
      </c>
      <c r="B70" s="112" t="s">
        <v>19</v>
      </c>
      <c r="C70" s="115">
        <v>1</v>
      </c>
      <c r="D70" s="115"/>
      <c r="E70" s="115">
        <v>10326007.36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1</v>
      </c>
      <c r="M70" s="115">
        <v>0</v>
      </c>
      <c r="N70" s="115">
        <v>10326007.36</v>
      </c>
    </row>
    <row r="71" spans="1:14" ht="16.5">
      <c r="A71" s="111" t="s">
        <v>39</v>
      </c>
      <c r="B71" s="112" t="s">
        <v>40</v>
      </c>
      <c r="C71" s="113">
        <v>546</v>
      </c>
      <c r="D71" s="113">
        <v>634282</v>
      </c>
      <c r="E71" s="113">
        <v>831197079.5180004</v>
      </c>
      <c r="F71" s="113">
        <v>11</v>
      </c>
      <c r="G71" s="113">
        <v>16572</v>
      </c>
      <c r="H71" s="113">
        <v>10302560</v>
      </c>
      <c r="I71" s="113">
        <v>0</v>
      </c>
      <c r="J71" s="113">
        <v>1920</v>
      </c>
      <c r="K71" s="113">
        <v>1647360</v>
      </c>
      <c r="L71" s="113">
        <v>557</v>
      </c>
      <c r="M71" s="113">
        <v>648934</v>
      </c>
      <c r="N71" s="113">
        <v>839852279.5180004</v>
      </c>
    </row>
    <row r="72" spans="1:14" ht="16.5">
      <c r="A72" s="114" t="s">
        <v>10</v>
      </c>
      <c r="B72" s="112" t="s">
        <v>11</v>
      </c>
      <c r="C72" s="115">
        <v>125</v>
      </c>
      <c r="D72" s="115">
        <v>409523</v>
      </c>
      <c r="E72" s="115">
        <v>314374544.3000003</v>
      </c>
      <c r="F72" s="115">
        <v>8</v>
      </c>
      <c r="G72" s="115">
        <v>16572</v>
      </c>
      <c r="H72" s="115">
        <v>7803000</v>
      </c>
      <c r="I72" s="115">
        <v>0</v>
      </c>
      <c r="J72" s="115">
        <v>1920</v>
      </c>
      <c r="K72" s="115">
        <v>1647360</v>
      </c>
      <c r="L72" s="115">
        <v>133</v>
      </c>
      <c r="M72" s="115">
        <v>424175</v>
      </c>
      <c r="N72" s="115">
        <v>320530184.3000003</v>
      </c>
    </row>
    <row r="73" spans="1:14" ht="16.5">
      <c r="A73" s="114" t="s">
        <v>12</v>
      </c>
      <c r="B73" s="112" t="s">
        <v>13</v>
      </c>
      <c r="C73" s="115">
        <v>270</v>
      </c>
      <c r="D73" s="115">
        <v>224759</v>
      </c>
      <c r="E73" s="115">
        <v>335317919.8710002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270</v>
      </c>
      <c r="M73" s="115">
        <v>224759</v>
      </c>
      <c r="N73" s="115">
        <v>335317919.8710002</v>
      </c>
    </row>
    <row r="74" spans="1:14" ht="16.5">
      <c r="A74" s="114" t="s">
        <v>104</v>
      </c>
      <c r="B74" s="112" t="s">
        <v>15</v>
      </c>
      <c r="C74" s="115">
        <v>35</v>
      </c>
      <c r="D74" s="115"/>
      <c r="E74" s="115">
        <v>27963785.612999976</v>
      </c>
      <c r="F74" s="115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35</v>
      </c>
      <c r="M74" s="115">
        <v>0</v>
      </c>
      <c r="N74" s="115">
        <v>27963785.612999976</v>
      </c>
    </row>
    <row r="75" spans="1:14" s="110" customFormat="1" ht="16.5">
      <c r="A75" s="114" t="s">
        <v>105</v>
      </c>
      <c r="B75" s="112" t="s">
        <v>19</v>
      </c>
      <c r="C75" s="115">
        <v>116</v>
      </c>
      <c r="D75" s="115"/>
      <c r="E75" s="115">
        <v>153540829.73399994</v>
      </c>
      <c r="F75" s="115">
        <v>3</v>
      </c>
      <c r="G75" s="115">
        <v>0</v>
      </c>
      <c r="H75" s="115">
        <v>2499560</v>
      </c>
      <c r="I75" s="115">
        <v>0</v>
      </c>
      <c r="J75" s="115">
        <v>0</v>
      </c>
      <c r="K75" s="115">
        <v>0</v>
      </c>
      <c r="L75" s="115">
        <v>119</v>
      </c>
      <c r="M75" s="115">
        <v>0</v>
      </c>
      <c r="N75" s="115">
        <v>156040389.73399994</v>
      </c>
    </row>
    <row r="76" spans="1:14" ht="33">
      <c r="A76" s="111" t="s">
        <v>139</v>
      </c>
      <c r="B76" s="112" t="s">
        <v>41</v>
      </c>
      <c r="C76" s="113">
        <v>35</v>
      </c>
      <c r="D76" s="113">
        <v>61326</v>
      </c>
      <c r="E76" s="113">
        <v>56861992.937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35</v>
      </c>
      <c r="M76" s="113">
        <v>61326</v>
      </c>
      <c r="N76" s="113">
        <v>56861992.937</v>
      </c>
    </row>
    <row r="77" spans="1:14" ht="16.5">
      <c r="A77" s="114" t="s">
        <v>10</v>
      </c>
      <c r="B77" s="112" t="s">
        <v>11</v>
      </c>
      <c r="C77" s="115">
        <v>4</v>
      </c>
      <c r="D77" s="115">
        <v>52893</v>
      </c>
      <c r="E77" s="115">
        <v>10122000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4</v>
      </c>
      <c r="M77" s="115">
        <v>52893</v>
      </c>
      <c r="N77" s="115">
        <v>10122000</v>
      </c>
    </row>
    <row r="78" spans="1:14" ht="16.5">
      <c r="A78" s="114" t="s">
        <v>12</v>
      </c>
      <c r="B78" s="112" t="s">
        <v>13</v>
      </c>
      <c r="C78" s="115">
        <v>27</v>
      </c>
      <c r="D78" s="115">
        <v>8433</v>
      </c>
      <c r="E78" s="115">
        <v>44053630.5</v>
      </c>
      <c r="F78" s="115">
        <v>0</v>
      </c>
      <c r="G78" s="115">
        <v>0</v>
      </c>
      <c r="H78" s="115">
        <v>0</v>
      </c>
      <c r="I78" s="115">
        <v>0</v>
      </c>
      <c r="J78" s="115">
        <v>0</v>
      </c>
      <c r="K78" s="115">
        <v>0</v>
      </c>
      <c r="L78" s="115">
        <v>27</v>
      </c>
      <c r="M78" s="115">
        <v>8433</v>
      </c>
      <c r="N78" s="115">
        <v>44053630.5</v>
      </c>
    </row>
    <row r="79" spans="1:14" s="110" customFormat="1" ht="16.5">
      <c r="A79" s="114" t="s">
        <v>104</v>
      </c>
      <c r="B79" s="112" t="s">
        <v>15</v>
      </c>
      <c r="C79" s="115">
        <v>4</v>
      </c>
      <c r="D79" s="115"/>
      <c r="E79" s="115">
        <v>2686362.437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4</v>
      </c>
      <c r="M79" s="115">
        <v>0</v>
      </c>
      <c r="N79" s="115">
        <v>2686362.437</v>
      </c>
    </row>
    <row r="80" spans="1:14" ht="16.5">
      <c r="A80" s="111" t="s">
        <v>141</v>
      </c>
      <c r="B80" s="112" t="s">
        <v>42</v>
      </c>
      <c r="C80" s="113">
        <v>32</v>
      </c>
      <c r="D80" s="113">
        <v>62125</v>
      </c>
      <c r="E80" s="113">
        <v>196176439.078</v>
      </c>
      <c r="F80" s="113">
        <v>1</v>
      </c>
      <c r="G80" s="113">
        <v>602</v>
      </c>
      <c r="H80" s="113">
        <v>4633</v>
      </c>
      <c r="I80" s="113">
        <v>0</v>
      </c>
      <c r="J80" s="113">
        <v>0</v>
      </c>
      <c r="K80" s="113">
        <v>0</v>
      </c>
      <c r="L80" s="113">
        <v>33</v>
      </c>
      <c r="M80" s="113">
        <v>62727</v>
      </c>
      <c r="N80" s="113">
        <v>196181072.078</v>
      </c>
    </row>
    <row r="81" spans="1:14" ht="16.5">
      <c r="A81" s="114" t="s">
        <v>10</v>
      </c>
      <c r="B81" s="112" t="s">
        <v>11</v>
      </c>
      <c r="C81" s="115">
        <v>7</v>
      </c>
      <c r="D81" s="115">
        <v>52659</v>
      </c>
      <c r="E81" s="115">
        <v>66985249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7</v>
      </c>
      <c r="M81" s="115">
        <v>52659</v>
      </c>
      <c r="N81" s="115">
        <v>66985249</v>
      </c>
    </row>
    <row r="82" spans="1:14" ht="16.5">
      <c r="A82" s="114" t="s">
        <v>12</v>
      </c>
      <c r="B82" s="112" t="s">
        <v>13</v>
      </c>
      <c r="C82" s="115">
        <v>9</v>
      </c>
      <c r="D82" s="115">
        <v>9466</v>
      </c>
      <c r="E82" s="115">
        <v>39781976.374</v>
      </c>
      <c r="F82" s="115">
        <v>1</v>
      </c>
      <c r="G82" s="115">
        <v>602</v>
      </c>
      <c r="H82" s="115">
        <v>4633</v>
      </c>
      <c r="I82" s="115">
        <v>0</v>
      </c>
      <c r="J82" s="115">
        <v>0</v>
      </c>
      <c r="K82" s="115">
        <v>0</v>
      </c>
      <c r="L82" s="115">
        <v>10</v>
      </c>
      <c r="M82" s="115">
        <v>10068</v>
      </c>
      <c r="N82" s="115">
        <v>39786609.374</v>
      </c>
    </row>
    <row r="83" spans="1:14" ht="16.5">
      <c r="A83" s="114" t="s">
        <v>104</v>
      </c>
      <c r="B83" s="112" t="s">
        <v>15</v>
      </c>
      <c r="C83" s="115">
        <v>9</v>
      </c>
      <c r="D83" s="115"/>
      <c r="E83" s="115">
        <v>6099704.103999999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9</v>
      </c>
      <c r="M83" s="115">
        <v>0</v>
      </c>
      <c r="N83" s="115">
        <v>6099704.103999999</v>
      </c>
    </row>
    <row r="84" spans="1:14" s="110" customFormat="1" ht="16.5">
      <c r="A84" s="114" t="s">
        <v>105</v>
      </c>
      <c r="B84" s="112" t="s">
        <v>19</v>
      </c>
      <c r="C84" s="115">
        <v>7</v>
      </c>
      <c r="D84" s="115"/>
      <c r="E84" s="115">
        <v>83309509.6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7</v>
      </c>
      <c r="M84" s="115">
        <v>0</v>
      </c>
      <c r="N84" s="115">
        <v>83309509.6</v>
      </c>
    </row>
    <row r="85" spans="1:14" ht="16.5">
      <c r="A85" s="111" t="s">
        <v>217</v>
      </c>
      <c r="B85" s="112" t="s">
        <v>43</v>
      </c>
      <c r="C85" s="113">
        <v>14</v>
      </c>
      <c r="D85" s="113">
        <v>6439</v>
      </c>
      <c r="E85" s="113">
        <v>11954222.21</v>
      </c>
      <c r="F85" s="113">
        <v>1</v>
      </c>
      <c r="G85" s="113">
        <v>1920</v>
      </c>
      <c r="H85" s="113">
        <v>1647360</v>
      </c>
      <c r="I85" s="113">
        <v>0</v>
      </c>
      <c r="J85" s="113">
        <v>0</v>
      </c>
      <c r="K85" s="113">
        <v>0</v>
      </c>
      <c r="L85" s="113">
        <v>15</v>
      </c>
      <c r="M85" s="113">
        <v>8359</v>
      </c>
      <c r="N85" s="113">
        <v>13601582.21</v>
      </c>
    </row>
    <row r="86" spans="1:14" ht="16.5">
      <c r="A86" s="114" t="s">
        <v>10</v>
      </c>
      <c r="B86" s="112" t="s">
        <v>11</v>
      </c>
      <c r="C86" s="115">
        <v>2</v>
      </c>
      <c r="D86" s="115">
        <v>2465</v>
      </c>
      <c r="E86" s="115">
        <v>2471720</v>
      </c>
      <c r="F86" s="115">
        <v>1</v>
      </c>
      <c r="G86" s="115">
        <v>1920</v>
      </c>
      <c r="H86" s="115">
        <v>1647360</v>
      </c>
      <c r="I86" s="115">
        <v>0</v>
      </c>
      <c r="J86" s="115">
        <v>0</v>
      </c>
      <c r="K86" s="115">
        <v>0</v>
      </c>
      <c r="L86" s="115">
        <v>3</v>
      </c>
      <c r="M86" s="115">
        <v>4385</v>
      </c>
      <c r="N86" s="115">
        <v>4119080</v>
      </c>
    </row>
    <row r="87" spans="1:14" ht="16.5">
      <c r="A87" s="114" t="s">
        <v>12</v>
      </c>
      <c r="B87" s="112" t="s">
        <v>13</v>
      </c>
      <c r="C87" s="115">
        <v>4</v>
      </c>
      <c r="D87" s="115">
        <v>3974</v>
      </c>
      <c r="E87" s="115">
        <v>4354192</v>
      </c>
      <c r="F87" s="115">
        <v>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4</v>
      </c>
      <c r="M87" s="115">
        <v>3974</v>
      </c>
      <c r="N87" s="115">
        <v>4354192</v>
      </c>
    </row>
    <row r="88" spans="1:14" s="110" customFormat="1" ht="16.5">
      <c r="A88" s="114" t="s">
        <v>104</v>
      </c>
      <c r="B88" s="112" t="s">
        <v>15</v>
      </c>
      <c r="C88" s="115">
        <v>8</v>
      </c>
      <c r="D88" s="115"/>
      <c r="E88" s="115">
        <v>5128310.21</v>
      </c>
      <c r="F88" s="115">
        <v>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  <c r="L88" s="115">
        <v>8</v>
      </c>
      <c r="M88" s="115">
        <v>0</v>
      </c>
      <c r="N88" s="115">
        <v>5128310.21</v>
      </c>
    </row>
    <row r="89" spans="1:14" ht="16.5">
      <c r="A89" s="111" t="s">
        <v>125</v>
      </c>
      <c r="B89" s="112" t="s">
        <v>44</v>
      </c>
      <c r="C89" s="113">
        <v>5</v>
      </c>
      <c r="D89" s="113">
        <v>3308</v>
      </c>
      <c r="E89" s="113">
        <v>15759335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5</v>
      </c>
      <c r="M89" s="113">
        <v>3308</v>
      </c>
      <c r="N89" s="113">
        <v>15759335</v>
      </c>
    </row>
    <row r="90" spans="1:14" ht="16.5">
      <c r="A90" s="114" t="s">
        <v>10</v>
      </c>
      <c r="B90" s="112" t="s">
        <v>11</v>
      </c>
      <c r="C90" s="115">
        <v>2</v>
      </c>
      <c r="D90" s="115">
        <v>2298</v>
      </c>
      <c r="E90" s="115">
        <v>7562460</v>
      </c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2</v>
      </c>
      <c r="M90" s="115">
        <v>2298</v>
      </c>
      <c r="N90" s="115">
        <v>7562460</v>
      </c>
    </row>
    <row r="91" spans="1:14" ht="16.5">
      <c r="A91" s="114" t="s">
        <v>12</v>
      </c>
      <c r="B91" s="112" t="s">
        <v>13</v>
      </c>
      <c r="C91" s="115">
        <v>1</v>
      </c>
      <c r="D91" s="115">
        <v>1010</v>
      </c>
      <c r="E91" s="115">
        <v>6797000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1</v>
      </c>
      <c r="M91" s="115">
        <v>1010</v>
      </c>
      <c r="N91" s="115">
        <v>6797000</v>
      </c>
    </row>
    <row r="92" spans="1:14" s="110" customFormat="1" ht="16.5">
      <c r="A92" s="114" t="s">
        <v>104</v>
      </c>
      <c r="B92" s="112" t="s">
        <v>15</v>
      </c>
      <c r="C92" s="115">
        <v>2</v>
      </c>
      <c r="D92" s="115"/>
      <c r="E92" s="115">
        <v>1399875</v>
      </c>
      <c r="F92" s="115">
        <v>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  <c r="L92" s="115">
        <v>2</v>
      </c>
      <c r="M92" s="115">
        <v>0</v>
      </c>
      <c r="N92" s="115">
        <v>1399875</v>
      </c>
    </row>
    <row r="93" spans="1:14" ht="16.5">
      <c r="A93" s="111" t="s">
        <v>142</v>
      </c>
      <c r="B93" s="112" t="s">
        <v>45</v>
      </c>
      <c r="C93" s="113">
        <v>8</v>
      </c>
      <c r="D93" s="113">
        <v>15988</v>
      </c>
      <c r="E93" s="113">
        <v>19446479.63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8</v>
      </c>
      <c r="M93" s="113">
        <v>15988</v>
      </c>
      <c r="N93" s="113">
        <v>19446479.63</v>
      </c>
    </row>
    <row r="94" spans="1:14" ht="16.5">
      <c r="A94" s="114" t="s">
        <v>10</v>
      </c>
      <c r="B94" s="112" t="s">
        <v>11</v>
      </c>
      <c r="C94" s="115">
        <v>1</v>
      </c>
      <c r="D94" s="115">
        <v>11776</v>
      </c>
      <c r="E94" s="115">
        <v>5307772.8</v>
      </c>
      <c r="F94" s="115">
        <v>0</v>
      </c>
      <c r="G94" s="115">
        <v>0</v>
      </c>
      <c r="H94" s="115">
        <v>0</v>
      </c>
      <c r="I94" s="115">
        <v>0</v>
      </c>
      <c r="J94" s="115">
        <v>0</v>
      </c>
      <c r="K94" s="115">
        <v>0</v>
      </c>
      <c r="L94" s="115">
        <v>1</v>
      </c>
      <c r="M94" s="115">
        <v>11776</v>
      </c>
      <c r="N94" s="115">
        <v>5307772.8</v>
      </c>
    </row>
    <row r="95" spans="1:14" ht="16.5">
      <c r="A95" s="114" t="s">
        <v>12</v>
      </c>
      <c r="B95" s="112" t="s">
        <v>13</v>
      </c>
      <c r="C95" s="115">
        <v>5</v>
      </c>
      <c r="D95" s="115">
        <v>4212</v>
      </c>
      <c r="E95" s="115">
        <v>12661553.83</v>
      </c>
      <c r="F95" s="115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  <c r="L95" s="115">
        <v>5</v>
      </c>
      <c r="M95" s="115">
        <v>4212</v>
      </c>
      <c r="N95" s="115">
        <v>12661553.83</v>
      </c>
    </row>
    <row r="96" spans="1:14" s="110" customFormat="1" ht="16.5">
      <c r="A96" s="114" t="s">
        <v>104</v>
      </c>
      <c r="B96" s="112" t="s">
        <v>15</v>
      </c>
      <c r="C96" s="115">
        <v>2</v>
      </c>
      <c r="D96" s="115"/>
      <c r="E96" s="115">
        <v>1477153</v>
      </c>
      <c r="F96" s="115">
        <v>0</v>
      </c>
      <c r="G96" s="115">
        <v>0</v>
      </c>
      <c r="H96" s="115">
        <v>0</v>
      </c>
      <c r="I96" s="115">
        <v>0</v>
      </c>
      <c r="J96" s="115">
        <v>0</v>
      </c>
      <c r="K96" s="115">
        <v>0</v>
      </c>
      <c r="L96" s="115">
        <v>2</v>
      </c>
      <c r="M96" s="115">
        <v>0</v>
      </c>
      <c r="N96" s="115">
        <v>1477153</v>
      </c>
    </row>
    <row r="97" spans="1:14" ht="36.75" customHeight="1">
      <c r="A97" s="111" t="s">
        <v>143</v>
      </c>
      <c r="B97" s="112" t="s">
        <v>46</v>
      </c>
      <c r="C97" s="113">
        <v>6</v>
      </c>
      <c r="D97" s="113">
        <v>1540</v>
      </c>
      <c r="E97" s="113">
        <v>7587030.7</v>
      </c>
      <c r="F97" s="113">
        <v>0</v>
      </c>
      <c r="G97" s="113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6</v>
      </c>
      <c r="M97" s="113">
        <v>1540</v>
      </c>
      <c r="N97" s="113">
        <v>7587030.7</v>
      </c>
    </row>
    <row r="98" spans="1:14" ht="16.5">
      <c r="A98" s="114" t="s">
        <v>10</v>
      </c>
      <c r="B98" s="112" t="s">
        <v>11</v>
      </c>
      <c r="C98" s="115">
        <v>1</v>
      </c>
      <c r="D98" s="115">
        <v>918</v>
      </c>
      <c r="E98" s="115">
        <v>5467200</v>
      </c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1</v>
      </c>
      <c r="M98" s="115">
        <v>918</v>
      </c>
      <c r="N98" s="115">
        <v>5467200</v>
      </c>
    </row>
    <row r="99" spans="1:14" ht="16.5">
      <c r="A99" s="114" t="s">
        <v>12</v>
      </c>
      <c r="B99" s="112" t="s">
        <v>13</v>
      </c>
      <c r="C99" s="115">
        <v>4</v>
      </c>
      <c r="D99" s="115">
        <v>622</v>
      </c>
      <c r="E99" s="115">
        <v>1459335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4</v>
      </c>
      <c r="M99" s="115">
        <v>622</v>
      </c>
      <c r="N99" s="115">
        <v>1459335</v>
      </c>
    </row>
    <row r="100" spans="1:14" s="110" customFormat="1" ht="16.5">
      <c r="A100" s="114" t="s">
        <v>104</v>
      </c>
      <c r="B100" s="112" t="s">
        <v>15</v>
      </c>
      <c r="C100" s="115">
        <v>1</v>
      </c>
      <c r="D100" s="115"/>
      <c r="E100" s="115">
        <v>660495.7</v>
      </c>
      <c r="F100" s="115">
        <v>0</v>
      </c>
      <c r="G100" s="115">
        <v>0</v>
      </c>
      <c r="H100" s="115">
        <v>0</v>
      </c>
      <c r="I100" s="115">
        <v>0</v>
      </c>
      <c r="J100" s="115">
        <v>0</v>
      </c>
      <c r="K100" s="115">
        <v>0</v>
      </c>
      <c r="L100" s="115">
        <v>1</v>
      </c>
      <c r="M100" s="115">
        <v>0</v>
      </c>
      <c r="N100" s="115">
        <v>660495.7</v>
      </c>
    </row>
    <row r="101" spans="1:14" ht="16.5">
      <c r="A101" s="111" t="s">
        <v>185</v>
      </c>
      <c r="B101" s="112" t="s">
        <v>47</v>
      </c>
      <c r="C101" s="113">
        <v>5</v>
      </c>
      <c r="D101" s="113">
        <v>1991</v>
      </c>
      <c r="E101" s="113">
        <v>5044282</v>
      </c>
      <c r="F101" s="113">
        <v>0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5</v>
      </c>
      <c r="M101" s="113">
        <v>1991</v>
      </c>
      <c r="N101" s="113">
        <v>5044282</v>
      </c>
    </row>
    <row r="102" spans="1:14" ht="16.5">
      <c r="A102" s="114" t="s">
        <v>10</v>
      </c>
      <c r="B102" s="112" t="s">
        <v>11</v>
      </c>
      <c r="C102" s="115">
        <v>1</v>
      </c>
      <c r="D102" s="115">
        <v>1295</v>
      </c>
      <c r="E102" s="115">
        <v>450660</v>
      </c>
      <c r="F102" s="115">
        <v>0</v>
      </c>
      <c r="G102" s="115">
        <v>0</v>
      </c>
      <c r="H102" s="115">
        <v>0</v>
      </c>
      <c r="I102" s="115">
        <v>0</v>
      </c>
      <c r="J102" s="115">
        <v>0</v>
      </c>
      <c r="K102" s="115">
        <v>0</v>
      </c>
      <c r="L102" s="115">
        <v>1</v>
      </c>
      <c r="M102" s="115">
        <v>1295</v>
      </c>
      <c r="N102" s="115">
        <v>450660</v>
      </c>
    </row>
    <row r="103" spans="1:14" ht="16.5">
      <c r="A103" s="114" t="s">
        <v>12</v>
      </c>
      <c r="B103" s="112" t="s">
        <v>13</v>
      </c>
      <c r="C103" s="115">
        <v>2</v>
      </c>
      <c r="D103" s="115">
        <v>696</v>
      </c>
      <c r="E103" s="115">
        <v>2715658</v>
      </c>
      <c r="F103" s="115">
        <v>0</v>
      </c>
      <c r="G103" s="115">
        <v>0</v>
      </c>
      <c r="H103" s="115">
        <v>0</v>
      </c>
      <c r="I103" s="115">
        <v>0</v>
      </c>
      <c r="J103" s="115">
        <v>0</v>
      </c>
      <c r="K103" s="115">
        <v>0</v>
      </c>
      <c r="L103" s="115">
        <v>2</v>
      </c>
      <c r="M103" s="115">
        <v>696</v>
      </c>
      <c r="N103" s="115">
        <v>2715658</v>
      </c>
    </row>
    <row r="104" spans="1:14" s="110" customFormat="1" ht="16.5">
      <c r="A104" s="114" t="s">
        <v>104</v>
      </c>
      <c r="B104" s="112" t="s">
        <v>15</v>
      </c>
      <c r="C104" s="115">
        <v>2</v>
      </c>
      <c r="D104" s="115"/>
      <c r="E104" s="115">
        <v>1877964</v>
      </c>
      <c r="F104" s="115">
        <v>0</v>
      </c>
      <c r="G104" s="115">
        <v>0</v>
      </c>
      <c r="H104" s="115">
        <v>0</v>
      </c>
      <c r="I104" s="115">
        <v>0</v>
      </c>
      <c r="J104" s="115">
        <v>0</v>
      </c>
      <c r="K104" s="115">
        <v>0</v>
      </c>
      <c r="L104" s="115">
        <v>2</v>
      </c>
      <c r="M104" s="115">
        <v>0</v>
      </c>
      <c r="N104" s="115">
        <v>1877964</v>
      </c>
    </row>
    <row r="105" spans="1:14" ht="42" customHeight="1">
      <c r="A105" s="111" t="s">
        <v>218</v>
      </c>
      <c r="B105" s="112" t="s">
        <v>48</v>
      </c>
      <c r="C105" s="113">
        <v>6</v>
      </c>
      <c r="D105" s="113">
        <v>2357</v>
      </c>
      <c r="E105" s="113">
        <v>9747062.947</v>
      </c>
      <c r="F105" s="113">
        <v>0</v>
      </c>
      <c r="G105" s="113">
        <v>0</v>
      </c>
      <c r="H105" s="113">
        <v>0</v>
      </c>
      <c r="I105" s="113">
        <v>0</v>
      </c>
      <c r="J105" s="113">
        <v>0</v>
      </c>
      <c r="K105" s="113">
        <v>0</v>
      </c>
      <c r="L105" s="113">
        <v>6</v>
      </c>
      <c r="M105" s="113">
        <v>2357</v>
      </c>
      <c r="N105" s="113">
        <v>9747062.947</v>
      </c>
    </row>
    <row r="106" spans="1:14" ht="16.5">
      <c r="A106" s="114" t="s">
        <v>10</v>
      </c>
      <c r="B106" s="112" t="s">
        <v>11</v>
      </c>
      <c r="C106" s="115">
        <v>1</v>
      </c>
      <c r="D106" s="115">
        <v>1258</v>
      </c>
      <c r="E106" s="115">
        <v>5550000</v>
      </c>
      <c r="F106" s="115">
        <v>0</v>
      </c>
      <c r="G106" s="115">
        <v>0</v>
      </c>
      <c r="H106" s="115">
        <v>0</v>
      </c>
      <c r="I106" s="115">
        <v>0</v>
      </c>
      <c r="J106" s="115">
        <v>0</v>
      </c>
      <c r="K106" s="115">
        <v>0</v>
      </c>
      <c r="L106" s="115">
        <v>1</v>
      </c>
      <c r="M106" s="115">
        <v>1258</v>
      </c>
      <c r="N106" s="115">
        <v>5550000</v>
      </c>
    </row>
    <row r="107" spans="1:14" ht="16.5">
      <c r="A107" s="114" t="s">
        <v>12</v>
      </c>
      <c r="B107" s="112" t="s">
        <v>13</v>
      </c>
      <c r="C107" s="115">
        <v>3</v>
      </c>
      <c r="D107" s="115">
        <v>1099</v>
      </c>
      <c r="E107" s="115">
        <v>2133048.48</v>
      </c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3</v>
      </c>
      <c r="M107" s="115">
        <v>1099</v>
      </c>
      <c r="N107" s="115">
        <v>2133048.48</v>
      </c>
    </row>
    <row r="108" spans="1:14" s="110" customFormat="1" ht="16.5">
      <c r="A108" s="114" t="s">
        <v>104</v>
      </c>
      <c r="B108" s="112" t="s">
        <v>15</v>
      </c>
      <c r="C108" s="115">
        <v>2</v>
      </c>
      <c r="D108" s="115"/>
      <c r="E108" s="115">
        <v>2064014.467</v>
      </c>
      <c r="F108" s="115">
        <v>0</v>
      </c>
      <c r="G108" s="115"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2</v>
      </c>
      <c r="M108" s="115">
        <v>0</v>
      </c>
      <c r="N108" s="115">
        <v>2064014.467</v>
      </c>
    </row>
    <row r="109" spans="1:14" ht="16.5">
      <c r="A109" s="111" t="s">
        <v>144</v>
      </c>
      <c r="B109" s="112" t="s">
        <v>49</v>
      </c>
      <c r="C109" s="113">
        <v>3</v>
      </c>
      <c r="D109" s="113">
        <v>1619</v>
      </c>
      <c r="E109" s="113">
        <v>6575740.48</v>
      </c>
      <c r="F109" s="113">
        <v>0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3</v>
      </c>
      <c r="M109" s="113">
        <v>1619</v>
      </c>
      <c r="N109" s="113">
        <v>6575740.48</v>
      </c>
    </row>
    <row r="110" spans="1:14" ht="16.5">
      <c r="A110" s="114" t="s">
        <v>10</v>
      </c>
      <c r="B110" s="112" t="s">
        <v>11</v>
      </c>
      <c r="C110" s="115">
        <v>1</v>
      </c>
      <c r="D110" s="115">
        <v>1099</v>
      </c>
      <c r="E110" s="115">
        <v>3824909</v>
      </c>
      <c r="F110" s="115">
        <v>0</v>
      </c>
      <c r="G110" s="115">
        <v>0</v>
      </c>
      <c r="H110" s="115">
        <v>0</v>
      </c>
      <c r="I110" s="115">
        <v>0</v>
      </c>
      <c r="J110" s="115">
        <v>0</v>
      </c>
      <c r="K110" s="115">
        <v>0</v>
      </c>
      <c r="L110" s="115">
        <v>1</v>
      </c>
      <c r="M110" s="115">
        <v>1099</v>
      </c>
      <c r="N110" s="115">
        <v>3824909</v>
      </c>
    </row>
    <row r="111" spans="1:14" ht="16.5">
      <c r="A111" s="114" t="s">
        <v>12</v>
      </c>
      <c r="B111" s="112" t="s">
        <v>13</v>
      </c>
      <c r="C111" s="115">
        <v>1</v>
      </c>
      <c r="D111" s="115">
        <v>520</v>
      </c>
      <c r="E111" s="115">
        <v>2037827</v>
      </c>
      <c r="F111" s="115">
        <v>0</v>
      </c>
      <c r="G111" s="115">
        <v>0</v>
      </c>
      <c r="H111" s="115">
        <v>0</v>
      </c>
      <c r="I111" s="115">
        <v>0</v>
      </c>
      <c r="J111" s="115">
        <v>0</v>
      </c>
      <c r="K111" s="115">
        <v>0</v>
      </c>
      <c r="L111" s="115">
        <v>1</v>
      </c>
      <c r="M111" s="115">
        <v>520</v>
      </c>
      <c r="N111" s="115">
        <v>2037827</v>
      </c>
    </row>
    <row r="112" spans="1:14" s="110" customFormat="1" ht="16.5">
      <c r="A112" s="114" t="s">
        <v>104</v>
      </c>
      <c r="B112" s="112" t="s">
        <v>15</v>
      </c>
      <c r="C112" s="115">
        <v>1</v>
      </c>
      <c r="D112" s="115"/>
      <c r="E112" s="115">
        <v>713004.48</v>
      </c>
      <c r="F112" s="115">
        <v>0</v>
      </c>
      <c r="G112" s="115">
        <v>0</v>
      </c>
      <c r="H112" s="115">
        <v>0</v>
      </c>
      <c r="I112" s="115">
        <v>0</v>
      </c>
      <c r="J112" s="115">
        <v>0</v>
      </c>
      <c r="K112" s="115">
        <v>0</v>
      </c>
      <c r="L112" s="115">
        <v>1</v>
      </c>
      <c r="M112" s="115">
        <v>0</v>
      </c>
      <c r="N112" s="115">
        <v>713004.48</v>
      </c>
    </row>
    <row r="113" spans="1:14" ht="19.5" customHeight="1">
      <c r="A113" s="111" t="s">
        <v>145</v>
      </c>
      <c r="B113" s="112" t="s">
        <v>50</v>
      </c>
      <c r="C113" s="113">
        <v>8</v>
      </c>
      <c r="D113" s="113">
        <v>1618</v>
      </c>
      <c r="E113" s="113">
        <v>7347778.206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8</v>
      </c>
      <c r="M113" s="113">
        <v>1618</v>
      </c>
      <c r="N113" s="113">
        <v>7347778.206</v>
      </c>
    </row>
    <row r="114" spans="1:14" ht="16.5">
      <c r="A114" s="114" t="s">
        <v>10</v>
      </c>
      <c r="B114" s="112" t="s">
        <v>11</v>
      </c>
      <c r="C114" s="115">
        <v>1</v>
      </c>
      <c r="D114" s="115">
        <v>939</v>
      </c>
      <c r="E114" s="115">
        <v>4968000</v>
      </c>
      <c r="F114" s="115">
        <v>0</v>
      </c>
      <c r="G114" s="115">
        <v>0</v>
      </c>
      <c r="H114" s="115">
        <v>0</v>
      </c>
      <c r="I114" s="115">
        <v>0</v>
      </c>
      <c r="J114" s="115">
        <v>0</v>
      </c>
      <c r="K114" s="115">
        <v>0</v>
      </c>
      <c r="L114" s="115">
        <v>1</v>
      </c>
      <c r="M114" s="115">
        <v>939</v>
      </c>
      <c r="N114" s="115">
        <v>4968000</v>
      </c>
    </row>
    <row r="115" spans="1:14" ht="16.5">
      <c r="A115" s="114" t="s">
        <v>12</v>
      </c>
      <c r="B115" s="112" t="s">
        <v>13</v>
      </c>
      <c r="C115" s="115">
        <v>5</v>
      </c>
      <c r="D115" s="115">
        <v>679</v>
      </c>
      <c r="E115" s="115">
        <v>1213962</v>
      </c>
      <c r="F115" s="115">
        <v>0</v>
      </c>
      <c r="G115" s="115">
        <v>0</v>
      </c>
      <c r="H115" s="115">
        <v>0</v>
      </c>
      <c r="I115" s="115">
        <v>0</v>
      </c>
      <c r="J115" s="115">
        <v>0</v>
      </c>
      <c r="K115" s="115">
        <v>0</v>
      </c>
      <c r="L115" s="115">
        <v>5</v>
      </c>
      <c r="M115" s="115">
        <v>679</v>
      </c>
      <c r="N115" s="115">
        <v>1213962</v>
      </c>
    </row>
    <row r="116" spans="1:14" s="110" customFormat="1" ht="16.5">
      <c r="A116" s="114" t="s">
        <v>104</v>
      </c>
      <c r="B116" s="112" t="s">
        <v>15</v>
      </c>
      <c r="C116" s="115">
        <v>2</v>
      </c>
      <c r="D116" s="115"/>
      <c r="E116" s="115">
        <v>1165816.206</v>
      </c>
      <c r="F116" s="115">
        <v>0</v>
      </c>
      <c r="G116" s="115">
        <v>0</v>
      </c>
      <c r="H116" s="115">
        <v>0</v>
      </c>
      <c r="I116" s="115">
        <v>0</v>
      </c>
      <c r="J116" s="115">
        <v>0</v>
      </c>
      <c r="K116" s="115">
        <v>0</v>
      </c>
      <c r="L116" s="115">
        <v>2</v>
      </c>
      <c r="M116" s="115">
        <v>0</v>
      </c>
      <c r="N116" s="115">
        <v>1165816.206</v>
      </c>
    </row>
    <row r="117" spans="1:14" ht="16.5">
      <c r="A117" s="111" t="s">
        <v>219</v>
      </c>
      <c r="B117" s="112" t="s">
        <v>51</v>
      </c>
      <c r="C117" s="113">
        <v>3</v>
      </c>
      <c r="D117" s="113">
        <v>158</v>
      </c>
      <c r="E117" s="113">
        <v>1444023</v>
      </c>
      <c r="F117" s="113">
        <v>0</v>
      </c>
      <c r="G117" s="113">
        <v>0</v>
      </c>
      <c r="H117" s="113">
        <v>0</v>
      </c>
      <c r="I117" s="113">
        <v>0</v>
      </c>
      <c r="J117" s="113">
        <v>0</v>
      </c>
      <c r="K117" s="113">
        <v>0</v>
      </c>
      <c r="L117" s="113">
        <v>3</v>
      </c>
      <c r="M117" s="113">
        <v>158</v>
      </c>
      <c r="N117" s="113">
        <v>1444023</v>
      </c>
    </row>
    <row r="118" spans="1:14" s="110" customFormat="1" ht="16.5">
      <c r="A118" s="114" t="s">
        <v>10</v>
      </c>
      <c r="B118" s="112" t="s">
        <v>11</v>
      </c>
      <c r="C118" s="115">
        <v>1</v>
      </c>
      <c r="D118" s="115">
        <v>79</v>
      </c>
      <c r="E118" s="115">
        <v>443951</v>
      </c>
      <c r="F118" s="115">
        <v>0</v>
      </c>
      <c r="G118" s="115">
        <v>0</v>
      </c>
      <c r="H118" s="115">
        <v>0</v>
      </c>
      <c r="I118" s="115">
        <v>0</v>
      </c>
      <c r="J118" s="115">
        <v>0</v>
      </c>
      <c r="K118" s="115">
        <v>0</v>
      </c>
      <c r="L118" s="115">
        <v>1</v>
      </c>
      <c r="M118" s="115">
        <v>79</v>
      </c>
      <c r="N118" s="115">
        <v>443951</v>
      </c>
    </row>
    <row r="119" spans="1:14" ht="16.5">
      <c r="A119" s="114" t="s">
        <v>12</v>
      </c>
      <c r="B119" s="112" t="s">
        <v>13</v>
      </c>
      <c r="C119" s="115">
        <v>1</v>
      </c>
      <c r="D119" s="115">
        <v>79</v>
      </c>
      <c r="E119" s="115">
        <v>443951</v>
      </c>
      <c r="F119" s="115">
        <v>0</v>
      </c>
      <c r="G119" s="115">
        <v>0</v>
      </c>
      <c r="H119" s="115">
        <v>0</v>
      </c>
      <c r="I119" s="115">
        <v>0</v>
      </c>
      <c r="J119" s="115">
        <v>0</v>
      </c>
      <c r="K119" s="115">
        <v>0</v>
      </c>
      <c r="L119" s="115">
        <v>1</v>
      </c>
      <c r="M119" s="115">
        <v>79</v>
      </c>
      <c r="N119" s="115">
        <v>443951</v>
      </c>
    </row>
    <row r="120" spans="1:14" s="110" customFormat="1" ht="16.5">
      <c r="A120" s="114" t="s">
        <v>104</v>
      </c>
      <c r="B120" s="112" t="s">
        <v>15</v>
      </c>
      <c r="C120" s="115">
        <v>1</v>
      </c>
      <c r="D120" s="115"/>
      <c r="E120" s="115">
        <v>556121</v>
      </c>
      <c r="F120" s="115">
        <v>0</v>
      </c>
      <c r="G120" s="115">
        <v>0</v>
      </c>
      <c r="H120" s="115">
        <v>0</v>
      </c>
      <c r="I120" s="115">
        <v>0</v>
      </c>
      <c r="J120" s="115">
        <v>0</v>
      </c>
      <c r="K120" s="115">
        <v>0</v>
      </c>
      <c r="L120" s="115">
        <v>1</v>
      </c>
      <c r="M120" s="115">
        <v>0</v>
      </c>
      <c r="N120" s="115">
        <v>556121</v>
      </c>
    </row>
    <row r="121" spans="1:14" ht="20.25" customHeight="1">
      <c r="A121" s="111" t="s">
        <v>146</v>
      </c>
      <c r="B121" s="112" t="s">
        <v>52</v>
      </c>
      <c r="C121" s="113">
        <v>3</v>
      </c>
      <c r="D121" s="113">
        <v>1354</v>
      </c>
      <c r="E121" s="113">
        <v>6124631</v>
      </c>
      <c r="F121" s="113">
        <v>0</v>
      </c>
      <c r="G121" s="113">
        <v>0</v>
      </c>
      <c r="H121" s="113">
        <v>0</v>
      </c>
      <c r="I121" s="113">
        <v>0</v>
      </c>
      <c r="J121" s="113">
        <v>0</v>
      </c>
      <c r="K121" s="113">
        <v>0</v>
      </c>
      <c r="L121" s="113">
        <v>3</v>
      </c>
      <c r="M121" s="113">
        <v>1354</v>
      </c>
      <c r="N121" s="113">
        <v>6124631</v>
      </c>
    </row>
    <row r="122" spans="1:14" ht="16.5">
      <c r="A122" s="114" t="s">
        <v>10</v>
      </c>
      <c r="B122" s="112" t="s">
        <v>11</v>
      </c>
      <c r="C122" s="115">
        <v>1</v>
      </c>
      <c r="D122" s="115">
        <v>900</v>
      </c>
      <c r="E122" s="115">
        <v>3600000</v>
      </c>
      <c r="F122" s="115">
        <v>0</v>
      </c>
      <c r="G122" s="115">
        <v>0</v>
      </c>
      <c r="H122" s="115">
        <v>0</v>
      </c>
      <c r="I122" s="115">
        <v>0</v>
      </c>
      <c r="J122" s="115">
        <v>0</v>
      </c>
      <c r="K122" s="115">
        <v>0</v>
      </c>
      <c r="L122" s="115">
        <v>1</v>
      </c>
      <c r="M122" s="115">
        <v>900</v>
      </c>
      <c r="N122" s="115">
        <v>3600000</v>
      </c>
    </row>
    <row r="123" spans="1:14" ht="16.5">
      <c r="A123" s="114" t="s">
        <v>12</v>
      </c>
      <c r="B123" s="112" t="s">
        <v>13</v>
      </c>
      <c r="C123" s="115">
        <v>1</v>
      </c>
      <c r="D123" s="115">
        <v>454</v>
      </c>
      <c r="E123" s="115">
        <v>1903791</v>
      </c>
      <c r="F123" s="115">
        <v>0</v>
      </c>
      <c r="G123" s="115">
        <v>0</v>
      </c>
      <c r="H123" s="115">
        <v>0</v>
      </c>
      <c r="I123" s="115">
        <v>0</v>
      </c>
      <c r="J123" s="115">
        <v>0</v>
      </c>
      <c r="K123" s="115">
        <v>0</v>
      </c>
      <c r="L123" s="115">
        <v>1</v>
      </c>
      <c r="M123" s="115">
        <v>454</v>
      </c>
      <c r="N123" s="115">
        <v>1903791</v>
      </c>
    </row>
    <row r="124" spans="1:14" s="110" customFormat="1" ht="16.5">
      <c r="A124" s="114" t="s">
        <v>104</v>
      </c>
      <c r="B124" s="112" t="s">
        <v>15</v>
      </c>
      <c r="C124" s="115">
        <v>1</v>
      </c>
      <c r="D124" s="115"/>
      <c r="E124" s="115">
        <v>620840</v>
      </c>
      <c r="F124" s="115">
        <v>0</v>
      </c>
      <c r="G124" s="115"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1</v>
      </c>
      <c r="M124" s="115">
        <v>0</v>
      </c>
      <c r="N124" s="115">
        <v>620840</v>
      </c>
    </row>
    <row r="125" spans="1:14" ht="16.5">
      <c r="A125" s="111" t="s">
        <v>126</v>
      </c>
      <c r="B125" s="112" t="s">
        <v>53</v>
      </c>
      <c r="C125" s="113">
        <v>8</v>
      </c>
      <c r="D125" s="113">
        <v>2382</v>
      </c>
      <c r="E125" s="113">
        <v>4711696.786</v>
      </c>
      <c r="F125" s="113">
        <v>0</v>
      </c>
      <c r="G125" s="113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8</v>
      </c>
      <c r="M125" s="113">
        <v>2382</v>
      </c>
      <c r="N125" s="113">
        <v>4711696.786</v>
      </c>
    </row>
    <row r="126" spans="1:14" ht="16.5">
      <c r="A126" s="114" t="s">
        <v>10</v>
      </c>
      <c r="B126" s="112" t="s">
        <v>11</v>
      </c>
      <c r="C126" s="115">
        <v>2</v>
      </c>
      <c r="D126" s="115">
        <v>1340</v>
      </c>
      <c r="E126" s="115">
        <v>976000</v>
      </c>
      <c r="F126" s="115">
        <v>0</v>
      </c>
      <c r="G126" s="115">
        <v>0</v>
      </c>
      <c r="H126" s="115">
        <v>0</v>
      </c>
      <c r="I126" s="115">
        <v>0</v>
      </c>
      <c r="J126" s="115">
        <v>0</v>
      </c>
      <c r="K126" s="115">
        <v>0</v>
      </c>
      <c r="L126" s="115">
        <v>2</v>
      </c>
      <c r="M126" s="115">
        <v>1340</v>
      </c>
      <c r="N126" s="115">
        <v>976000</v>
      </c>
    </row>
    <row r="127" spans="1:14" s="110" customFormat="1" ht="16.5">
      <c r="A127" s="114" t="s">
        <v>12</v>
      </c>
      <c r="B127" s="112" t="s">
        <v>13</v>
      </c>
      <c r="C127" s="115">
        <v>4</v>
      </c>
      <c r="D127" s="115">
        <v>1042</v>
      </c>
      <c r="E127" s="115">
        <v>2284633.786</v>
      </c>
      <c r="F127" s="115">
        <v>0</v>
      </c>
      <c r="G127" s="115">
        <v>0</v>
      </c>
      <c r="H127" s="115">
        <v>0</v>
      </c>
      <c r="I127" s="115">
        <v>0</v>
      </c>
      <c r="J127" s="115">
        <v>0</v>
      </c>
      <c r="K127" s="115">
        <v>0</v>
      </c>
      <c r="L127" s="115">
        <v>4</v>
      </c>
      <c r="M127" s="115">
        <v>1042</v>
      </c>
      <c r="N127" s="115">
        <v>2284633.786</v>
      </c>
    </row>
    <row r="128" spans="1:14" ht="16.5">
      <c r="A128" s="114" t="s">
        <v>104</v>
      </c>
      <c r="B128" s="112" t="s">
        <v>15</v>
      </c>
      <c r="C128" s="115">
        <v>2</v>
      </c>
      <c r="D128" s="115"/>
      <c r="E128" s="115">
        <v>1451063</v>
      </c>
      <c r="F128" s="115">
        <v>0</v>
      </c>
      <c r="G128" s="115">
        <v>0</v>
      </c>
      <c r="H128" s="115">
        <v>0</v>
      </c>
      <c r="I128" s="115">
        <v>0</v>
      </c>
      <c r="J128" s="115">
        <v>0</v>
      </c>
      <c r="K128" s="115">
        <v>0</v>
      </c>
      <c r="L128" s="115">
        <v>2</v>
      </c>
      <c r="M128" s="115">
        <v>0</v>
      </c>
      <c r="N128" s="115">
        <v>1451063</v>
      </c>
    </row>
    <row r="129" spans="1:14" ht="16.5">
      <c r="A129" s="111" t="s">
        <v>205</v>
      </c>
      <c r="B129" s="112" t="s">
        <v>54</v>
      </c>
      <c r="C129" s="113">
        <v>8</v>
      </c>
      <c r="D129" s="113">
        <v>7315</v>
      </c>
      <c r="E129" s="113">
        <v>25016132.189999998</v>
      </c>
      <c r="F129" s="113">
        <v>0</v>
      </c>
      <c r="G129" s="113">
        <v>0</v>
      </c>
      <c r="H129" s="113">
        <v>0</v>
      </c>
      <c r="I129" s="113">
        <v>0</v>
      </c>
      <c r="J129" s="113">
        <v>0</v>
      </c>
      <c r="K129" s="113">
        <v>0</v>
      </c>
      <c r="L129" s="113">
        <v>8</v>
      </c>
      <c r="M129" s="113">
        <v>7315</v>
      </c>
      <c r="N129" s="113">
        <v>25016132.189999998</v>
      </c>
    </row>
    <row r="130" spans="1:14" ht="16.5">
      <c r="A130" s="114" t="s">
        <v>10</v>
      </c>
      <c r="B130" s="112" t="s">
        <v>11</v>
      </c>
      <c r="C130" s="115">
        <v>2</v>
      </c>
      <c r="D130" s="115">
        <v>4593</v>
      </c>
      <c r="E130" s="115">
        <v>5963770</v>
      </c>
      <c r="F130" s="115">
        <v>0</v>
      </c>
      <c r="G130" s="115">
        <v>0</v>
      </c>
      <c r="H130" s="115">
        <v>0</v>
      </c>
      <c r="I130" s="115">
        <v>0</v>
      </c>
      <c r="J130" s="115">
        <v>0</v>
      </c>
      <c r="K130" s="115">
        <v>0</v>
      </c>
      <c r="L130" s="115">
        <v>2</v>
      </c>
      <c r="M130" s="115">
        <v>4593</v>
      </c>
      <c r="N130" s="115">
        <v>5963770</v>
      </c>
    </row>
    <row r="131" spans="1:14" s="110" customFormat="1" ht="16.5">
      <c r="A131" s="114" t="s">
        <v>12</v>
      </c>
      <c r="B131" s="112" t="s">
        <v>13</v>
      </c>
      <c r="C131" s="115">
        <v>4</v>
      </c>
      <c r="D131" s="115">
        <v>2722</v>
      </c>
      <c r="E131" s="115">
        <v>17126504.4</v>
      </c>
      <c r="F131" s="115">
        <v>0</v>
      </c>
      <c r="G131" s="115">
        <v>0</v>
      </c>
      <c r="H131" s="115">
        <v>0</v>
      </c>
      <c r="I131" s="115">
        <v>0</v>
      </c>
      <c r="J131" s="115">
        <v>0</v>
      </c>
      <c r="K131" s="115">
        <v>0</v>
      </c>
      <c r="L131" s="115">
        <v>4</v>
      </c>
      <c r="M131" s="115">
        <v>2722</v>
      </c>
      <c r="N131" s="115">
        <v>17126504.4</v>
      </c>
    </row>
    <row r="132" spans="1:14" ht="16.5">
      <c r="A132" s="114" t="s">
        <v>104</v>
      </c>
      <c r="B132" s="112" t="s">
        <v>15</v>
      </c>
      <c r="C132" s="115">
        <v>2</v>
      </c>
      <c r="D132" s="115"/>
      <c r="E132" s="115">
        <v>1925857.79</v>
      </c>
      <c r="F132" s="115">
        <v>0</v>
      </c>
      <c r="G132" s="115">
        <v>0</v>
      </c>
      <c r="H132" s="115">
        <v>0</v>
      </c>
      <c r="I132" s="115">
        <v>0</v>
      </c>
      <c r="J132" s="115">
        <v>0</v>
      </c>
      <c r="K132" s="115">
        <v>0</v>
      </c>
      <c r="L132" s="115">
        <v>2</v>
      </c>
      <c r="M132" s="115">
        <v>0</v>
      </c>
      <c r="N132" s="115">
        <v>1925857.79</v>
      </c>
    </row>
    <row r="133" spans="1:14" ht="33">
      <c r="A133" s="111" t="s">
        <v>220</v>
      </c>
      <c r="B133" s="112" t="s">
        <v>55</v>
      </c>
      <c r="C133" s="113">
        <v>3</v>
      </c>
      <c r="D133" s="113">
        <v>4076</v>
      </c>
      <c r="E133" s="113">
        <v>18945555</v>
      </c>
      <c r="F133" s="113">
        <v>0</v>
      </c>
      <c r="G133" s="113">
        <v>0</v>
      </c>
      <c r="H133" s="113">
        <v>0</v>
      </c>
      <c r="I133" s="113">
        <v>0</v>
      </c>
      <c r="J133" s="113">
        <v>0</v>
      </c>
      <c r="K133" s="113">
        <v>0</v>
      </c>
      <c r="L133" s="113">
        <v>3</v>
      </c>
      <c r="M133" s="113">
        <v>4076</v>
      </c>
      <c r="N133" s="113">
        <v>18945555</v>
      </c>
    </row>
    <row r="134" spans="1:14" ht="16.5">
      <c r="A134" s="114" t="s">
        <v>10</v>
      </c>
      <c r="B134" s="112" t="s">
        <v>11</v>
      </c>
      <c r="C134" s="115">
        <v>1</v>
      </c>
      <c r="D134" s="115">
        <v>2339</v>
      </c>
      <c r="E134" s="115">
        <v>9356000</v>
      </c>
      <c r="F134" s="115">
        <v>0</v>
      </c>
      <c r="G134" s="115">
        <v>0</v>
      </c>
      <c r="H134" s="115">
        <v>0</v>
      </c>
      <c r="I134" s="115">
        <v>0</v>
      </c>
      <c r="J134" s="115">
        <v>0</v>
      </c>
      <c r="K134" s="115">
        <v>0</v>
      </c>
      <c r="L134" s="115">
        <v>1</v>
      </c>
      <c r="M134" s="115">
        <v>2339</v>
      </c>
      <c r="N134" s="115">
        <v>9356000</v>
      </c>
    </row>
    <row r="135" spans="1:14" ht="16.5">
      <c r="A135" s="114" t="s">
        <v>12</v>
      </c>
      <c r="B135" s="112" t="s">
        <v>13</v>
      </c>
      <c r="C135" s="115">
        <v>2</v>
      </c>
      <c r="D135" s="115">
        <v>1737</v>
      </c>
      <c r="E135" s="115">
        <v>9589555</v>
      </c>
      <c r="F135" s="115">
        <v>0</v>
      </c>
      <c r="G135" s="115">
        <v>0</v>
      </c>
      <c r="H135" s="115">
        <v>0</v>
      </c>
      <c r="I135" s="115">
        <v>0</v>
      </c>
      <c r="J135" s="115">
        <v>0</v>
      </c>
      <c r="K135" s="115">
        <v>0</v>
      </c>
      <c r="L135" s="115">
        <v>2</v>
      </c>
      <c r="M135" s="115">
        <v>1737</v>
      </c>
      <c r="N135" s="115">
        <v>9589555</v>
      </c>
    </row>
    <row r="136" spans="1:14" s="110" customFormat="1" ht="16.5">
      <c r="A136" s="111" t="s">
        <v>221</v>
      </c>
      <c r="B136" s="112" t="s">
        <v>56</v>
      </c>
      <c r="C136" s="113">
        <v>10</v>
      </c>
      <c r="D136" s="113">
        <v>59970</v>
      </c>
      <c r="E136" s="113">
        <v>51940170.275</v>
      </c>
      <c r="F136" s="113">
        <v>0</v>
      </c>
      <c r="G136" s="113">
        <v>0</v>
      </c>
      <c r="H136" s="113">
        <v>0</v>
      </c>
      <c r="I136" s="113">
        <v>0</v>
      </c>
      <c r="J136" s="113">
        <v>0</v>
      </c>
      <c r="K136" s="113">
        <v>0</v>
      </c>
      <c r="L136" s="113">
        <v>10</v>
      </c>
      <c r="M136" s="113">
        <v>59970</v>
      </c>
      <c r="N136" s="113">
        <v>51940170.275</v>
      </c>
    </row>
    <row r="137" spans="1:14" ht="16.5">
      <c r="A137" s="114" t="s">
        <v>10</v>
      </c>
      <c r="B137" s="112" t="s">
        <v>11</v>
      </c>
      <c r="C137" s="115">
        <v>4</v>
      </c>
      <c r="D137" s="115">
        <v>50263</v>
      </c>
      <c r="E137" s="115">
        <v>25310660</v>
      </c>
      <c r="F137" s="115">
        <v>0</v>
      </c>
      <c r="G137" s="115">
        <v>0</v>
      </c>
      <c r="H137" s="115">
        <v>0</v>
      </c>
      <c r="I137" s="115">
        <v>0</v>
      </c>
      <c r="J137" s="115">
        <v>0</v>
      </c>
      <c r="K137" s="115">
        <v>0</v>
      </c>
      <c r="L137" s="115">
        <v>4</v>
      </c>
      <c r="M137" s="115">
        <v>50263</v>
      </c>
      <c r="N137" s="115">
        <v>25310660</v>
      </c>
    </row>
    <row r="138" spans="1:14" ht="16.5">
      <c r="A138" s="114" t="s">
        <v>12</v>
      </c>
      <c r="B138" s="112" t="s">
        <v>13</v>
      </c>
      <c r="C138" s="115">
        <v>4</v>
      </c>
      <c r="D138" s="115">
        <v>9707</v>
      </c>
      <c r="E138" s="115">
        <v>25453932</v>
      </c>
      <c r="F138" s="115">
        <v>0</v>
      </c>
      <c r="G138" s="115">
        <v>0</v>
      </c>
      <c r="H138" s="115">
        <v>0</v>
      </c>
      <c r="I138" s="115">
        <v>0</v>
      </c>
      <c r="J138" s="115">
        <v>0</v>
      </c>
      <c r="K138" s="115">
        <v>0</v>
      </c>
      <c r="L138" s="115">
        <v>4</v>
      </c>
      <c r="M138" s="115">
        <v>9707</v>
      </c>
      <c r="N138" s="115">
        <v>25453932</v>
      </c>
    </row>
    <row r="139" spans="1:14" ht="16.5">
      <c r="A139" s="114" t="s">
        <v>104</v>
      </c>
      <c r="B139" s="112" t="s">
        <v>15</v>
      </c>
      <c r="C139" s="115">
        <v>2</v>
      </c>
      <c r="D139" s="115"/>
      <c r="E139" s="115">
        <v>1175578.275</v>
      </c>
      <c r="F139" s="115">
        <v>0</v>
      </c>
      <c r="G139" s="115">
        <v>0</v>
      </c>
      <c r="H139" s="115">
        <v>0</v>
      </c>
      <c r="I139" s="115">
        <v>0</v>
      </c>
      <c r="J139" s="115">
        <v>0</v>
      </c>
      <c r="K139" s="115">
        <v>0</v>
      </c>
      <c r="L139" s="115">
        <v>2</v>
      </c>
      <c r="M139" s="115">
        <v>0</v>
      </c>
      <c r="N139" s="115">
        <v>1175578.275</v>
      </c>
    </row>
    <row r="140" spans="1:14" ht="33">
      <c r="A140" s="111" t="s">
        <v>151</v>
      </c>
      <c r="B140" s="112" t="s">
        <v>65</v>
      </c>
      <c r="C140" s="113">
        <v>4</v>
      </c>
      <c r="D140" s="113">
        <v>10409</v>
      </c>
      <c r="E140" s="113">
        <v>5613081</v>
      </c>
      <c r="F140" s="113">
        <v>0</v>
      </c>
      <c r="G140" s="113">
        <v>0</v>
      </c>
      <c r="H140" s="113">
        <v>0</v>
      </c>
      <c r="I140" s="113">
        <v>0</v>
      </c>
      <c r="J140" s="113">
        <v>0</v>
      </c>
      <c r="K140" s="113">
        <v>0</v>
      </c>
      <c r="L140" s="113">
        <v>4</v>
      </c>
      <c r="M140" s="113">
        <v>10409</v>
      </c>
      <c r="N140" s="113">
        <v>5613081</v>
      </c>
    </row>
    <row r="141" spans="1:14" s="110" customFormat="1" ht="16.5">
      <c r="A141" s="114" t="s">
        <v>10</v>
      </c>
      <c r="B141" s="112" t="s">
        <v>11</v>
      </c>
      <c r="C141" s="115">
        <v>1</v>
      </c>
      <c r="D141" s="115">
        <v>9313</v>
      </c>
      <c r="E141" s="115">
        <v>93130</v>
      </c>
      <c r="F141" s="115">
        <v>0</v>
      </c>
      <c r="G141" s="115">
        <v>0</v>
      </c>
      <c r="H141" s="115">
        <v>0</v>
      </c>
      <c r="I141" s="115">
        <v>0</v>
      </c>
      <c r="J141" s="115">
        <v>0</v>
      </c>
      <c r="K141" s="115">
        <v>0</v>
      </c>
      <c r="L141" s="115">
        <v>1</v>
      </c>
      <c r="M141" s="115">
        <v>9313</v>
      </c>
      <c r="N141" s="115">
        <v>93130</v>
      </c>
    </row>
    <row r="142" spans="1:14" ht="16.5">
      <c r="A142" s="114" t="s">
        <v>12</v>
      </c>
      <c r="B142" s="112" t="s">
        <v>13</v>
      </c>
      <c r="C142" s="115">
        <v>2</v>
      </c>
      <c r="D142" s="115">
        <v>1096</v>
      </c>
      <c r="E142" s="115">
        <v>4857951</v>
      </c>
      <c r="F142" s="115">
        <v>0</v>
      </c>
      <c r="G142" s="115">
        <v>0</v>
      </c>
      <c r="H142" s="115">
        <v>0</v>
      </c>
      <c r="I142" s="115">
        <v>0</v>
      </c>
      <c r="J142" s="115">
        <v>0</v>
      </c>
      <c r="K142" s="115">
        <v>0</v>
      </c>
      <c r="L142" s="115">
        <v>2</v>
      </c>
      <c r="M142" s="115">
        <v>1096</v>
      </c>
      <c r="N142" s="115">
        <v>4857951</v>
      </c>
    </row>
    <row r="143" spans="1:14" ht="16.5">
      <c r="A143" s="114" t="s">
        <v>104</v>
      </c>
      <c r="B143" s="112" t="s">
        <v>15</v>
      </c>
      <c r="C143" s="115">
        <v>1</v>
      </c>
      <c r="D143" s="115"/>
      <c r="E143" s="115">
        <v>662000</v>
      </c>
      <c r="F143" s="115">
        <v>0</v>
      </c>
      <c r="G143" s="115">
        <v>0</v>
      </c>
      <c r="H143" s="115">
        <v>0</v>
      </c>
      <c r="I143" s="115">
        <v>0</v>
      </c>
      <c r="J143" s="115">
        <v>0</v>
      </c>
      <c r="K143" s="115">
        <v>0</v>
      </c>
      <c r="L143" s="115">
        <v>1</v>
      </c>
      <c r="M143" s="115">
        <v>0</v>
      </c>
      <c r="N143" s="115">
        <v>662000</v>
      </c>
    </row>
    <row r="144" spans="1:14" ht="16.5">
      <c r="A144" s="111" t="s">
        <v>188</v>
      </c>
      <c r="B144" s="112" t="s">
        <v>66</v>
      </c>
      <c r="C144" s="113">
        <v>7</v>
      </c>
      <c r="D144" s="113">
        <v>4909</v>
      </c>
      <c r="E144" s="113">
        <v>5813427.935</v>
      </c>
      <c r="F144" s="113">
        <v>0</v>
      </c>
      <c r="G144" s="113">
        <v>0</v>
      </c>
      <c r="H144" s="113">
        <v>0</v>
      </c>
      <c r="I144" s="113">
        <v>0</v>
      </c>
      <c r="J144" s="113">
        <v>0</v>
      </c>
      <c r="K144" s="113">
        <v>0</v>
      </c>
      <c r="L144" s="113">
        <v>7</v>
      </c>
      <c r="M144" s="113">
        <v>4909</v>
      </c>
      <c r="N144" s="113">
        <v>5813427.935</v>
      </c>
    </row>
    <row r="145" spans="1:14" ht="16.5">
      <c r="A145" s="114" t="s">
        <v>10</v>
      </c>
      <c r="B145" s="112" t="s">
        <v>11</v>
      </c>
      <c r="C145" s="115">
        <v>3</v>
      </c>
      <c r="D145" s="115">
        <v>4084</v>
      </c>
      <c r="E145" s="115">
        <v>2275936.8</v>
      </c>
      <c r="F145" s="115">
        <v>0</v>
      </c>
      <c r="G145" s="115">
        <v>0</v>
      </c>
      <c r="H145" s="115">
        <v>0</v>
      </c>
      <c r="I145" s="115">
        <v>0</v>
      </c>
      <c r="J145" s="115">
        <v>0</v>
      </c>
      <c r="K145" s="115">
        <v>0</v>
      </c>
      <c r="L145" s="115">
        <v>3</v>
      </c>
      <c r="M145" s="115">
        <v>4084</v>
      </c>
      <c r="N145" s="115">
        <v>2275936.8</v>
      </c>
    </row>
    <row r="146" spans="1:14" s="110" customFormat="1" ht="16.5">
      <c r="A146" s="114" t="s">
        <v>12</v>
      </c>
      <c r="B146" s="112" t="s">
        <v>13</v>
      </c>
      <c r="C146" s="115">
        <v>3</v>
      </c>
      <c r="D146" s="115">
        <v>825</v>
      </c>
      <c r="E146" s="115">
        <v>3146043.7139999997</v>
      </c>
      <c r="F146" s="115">
        <v>0</v>
      </c>
      <c r="G146" s="115">
        <v>0</v>
      </c>
      <c r="H146" s="115">
        <v>0</v>
      </c>
      <c r="I146" s="115">
        <v>0</v>
      </c>
      <c r="J146" s="115">
        <v>0</v>
      </c>
      <c r="K146" s="115">
        <v>0</v>
      </c>
      <c r="L146" s="115">
        <v>3</v>
      </c>
      <c r="M146" s="115">
        <v>825</v>
      </c>
      <c r="N146" s="115">
        <v>3146043.7139999997</v>
      </c>
    </row>
    <row r="147" spans="1:14" ht="16.5">
      <c r="A147" s="114" t="s">
        <v>104</v>
      </c>
      <c r="B147" s="112" t="s">
        <v>15</v>
      </c>
      <c r="C147" s="115">
        <v>1</v>
      </c>
      <c r="D147" s="115"/>
      <c r="E147" s="115">
        <v>391447.42100000003</v>
      </c>
      <c r="F147" s="115">
        <v>0</v>
      </c>
      <c r="G147" s="115">
        <v>0</v>
      </c>
      <c r="H147" s="115">
        <v>0</v>
      </c>
      <c r="I147" s="115">
        <v>0</v>
      </c>
      <c r="J147" s="115">
        <v>0</v>
      </c>
      <c r="K147" s="115">
        <v>0</v>
      </c>
      <c r="L147" s="115">
        <v>1</v>
      </c>
      <c r="M147" s="115">
        <v>0</v>
      </c>
      <c r="N147" s="115">
        <v>391447.42100000003</v>
      </c>
    </row>
    <row r="148" spans="1:14" ht="16.5">
      <c r="A148" s="111" t="s">
        <v>152</v>
      </c>
      <c r="B148" s="112" t="s">
        <v>67</v>
      </c>
      <c r="C148" s="113">
        <v>5</v>
      </c>
      <c r="D148" s="113">
        <v>2593</v>
      </c>
      <c r="E148" s="113">
        <v>4148623</v>
      </c>
      <c r="F148" s="113">
        <v>0</v>
      </c>
      <c r="G148" s="113">
        <v>0</v>
      </c>
      <c r="H148" s="113">
        <v>0</v>
      </c>
      <c r="I148" s="113">
        <v>0</v>
      </c>
      <c r="J148" s="113">
        <v>0</v>
      </c>
      <c r="K148" s="113">
        <v>0</v>
      </c>
      <c r="L148" s="113">
        <v>5</v>
      </c>
      <c r="M148" s="113">
        <v>2593</v>
      </c>
      <c r="N148" s="113">
        <v>4148623</v>
      </c>
    </row>
    <row r="149" spans="1:14" ht="16.5">
      <c r="A149" s="114" t="s">
        <v>10</v>
      </c>
      <c r="B149" s="112" t="s">
        <v>11</v>
      </c>
      <c r="C149" s="115">
        <v>1</v>
      </c>
      <c r="D149" s="115">
        <v>2183</v>
      </c>
      <c r="E149" s="115">
        <v>1068967</v>
      </c>
      <c r="F149" s="115">
        <v>0</v>
      </c>
      <c r="G149" s="115">
        <v>0</v>
      </c>
      <c r="H149" s="115">
        <v>0</v>
      </c>
      <c r="I149" s="115">
        <v>0</v>
      </c>
      <c r="J149" s="115">
        <v>0</v>
      </c>
      <c r="K149" s="115">
        <v>0</v>
      </c>
      <c r="L149" s="115">
        <v>1</v>
      </c>
      <c r="M149" s="115">
        <v>2183</v>
      </c>
      <c r="N149" s="115">
        <v>1068967</v>
      </c>
    </row>
    <row r="150" spans="1:14" ht="16.5">
      <c r="A150" s="114" t="s">
        <v>12</v>
      </c>
      <c r="B150" s="112" t="s">
        <v>13</v>
      </c>
      <c r="C150" s="115">
        <v>1</v>
      </c>
      <c r="D150" s="115">
        <v>410</v>
      </c>
      <c r="E150" s="115">
        <v>1068967</v>
      </c>
      <c r="F150" s="115">
        <v>0</v>
      </c>
      <c r="G150" s="115">
        <v>0</v>
      </c>
      <c r="H150" s="115">
        <v>0</v>
      </c>
      <c r="I150" s="115">
        <v>0</v>
      </c>
      <c r="J150" s="115">
        <v>0</v>
      </c>
      <c r="K150" s="115">
        <v>0</v>
      </c>
      <c r="L150" s="115">
        <v>1</v>
      </c>
      <c r="M150" s="115">
        <v>410</v>
      </c>
      <c r="N150" s="115">
        <v>1068967</v>
      </c>
    </row>
    <row r="151" spans="1:14" s="110" customFormat="1" ht="16.5">
      <c r="A151" s="114" t="s">
        <v>104</v>
      </c>
      <c r="B151" s="112" t="s">
        <v>15</v>
      </c>
      <c r="C151" s="115">
        <v>1</v>
      </c>
      <c r="D151" s="115"/>
      <c r="E151" s="115">
        <v>637779</v>
      </c>
      <c r="F151" s="115">
        <v>0</v>
      </c>
      <c r="G151" s="115">
        <v>0</v>
      </c>
      <c r="H151" s="115">
        <v>0</v>
      </c>
      <c r="I151" s="115">
        <v>0</v>
      </c>
      <c r="J151" s="115">
        <v>0</v>
      </c>
      <c r="K151" s="115">
        <v>0</v>
      </c>
      <c r="L151" s="115">
        <v>1</v>
      </c>
      <c r="M151" s="115">
        <v>0</v>
      </c>
      <c r="N151" s="115">
        <v>637779</v>
      </c>
    </row>
    <row r="152" spans="1:14" ht="16.5">
      <c r="A152" s="114" t="s">
        <v>105</v>
      </c>
      <c r="B152" s="112" t="s">
        <v>19</v>
      </c>
      <c r="C152" s="115">
        <v>2</v>
      </c>
      <c r="D152" s="115"/>
      <c r="E152" s="115">
        <v>1372910</v>
      </c>
      <c r="F152" s="115">
        <v>0</v>
      </c>
      <c r="G152" s="115">
        <v>0</v>
      </c>
      <c r="H152" s="115">
        <v>0</v>
      </c>
      <c r="I152" s="115">
        <v>0</v>
      </c>
      <c r="J152" s="115">
        <v>0</v>
      </c>
      <c r="K152" s="115">
        <v>0</v>
      </c>
      <c r="L152" s="115">
        <v>2</v>
      </c>
      <c r="M152" s="115">
        <v>0</v>
      </c>
      <c r="N152" s="115">
        <v>1372910</v>
      </c>
    </row>
    <row r="153" spans="1:14" ht="16.5">
      <c r="A153" s="111" t="s">
        <v>189</v>
      </c>
      <c r="B153" s="112" t="s">
        <v>68</v>
      </c>
      <c r="C153" s="113">
        <v>4</v>
      </c>
      <c r="D153" s="113">
        <v>1741</v>
      </c>
      <c r="E153" s="113">
        <v>4473106.192</v>
      </c>
      <c r="F153" s="113">
        <v>0</v>
      </c>
      <c r="G153" s="113">
        <v>0</v>
      </c>
      <c r="H153" s="113">
        <v>0</v>
      </c>
      <c r="I153" s="113">
        <v>0</v>
      </c>
      <c r="J153" s="113">
        <v>0</v>
      </c>
      <c r="K153" s="113">
        <v>0</v>
      </c>
      <c r="L153" s="113">
        <v>4</v>
      </c>
      <c r="M153" s="113">
        <v>1741</v>
      </c>
      <c r="N153" s="113">
        <v>4473106.192</v>
      </c>
    </row>
    <row r="154" spans="1:14" ht="16.5">
      <c r="A154" s="114" t="s">
        <v>10</v>
      </c>
      <c r="B154" s="112" t="s">
        <v>11</v>
      </c>
      <c r="C154" s="115">
        <v>1</v>
      </c>
      <c r="D154" s="115">
        <v>1200</v>
      </c>
      <c r="E154" s="115">
        <v>256307.19199999998</v>
      </c>
      <c r="F154" s="115">
        <v>0</v>
      </c>
      <c r="G154" s="115">
        <v>0</v>
      </c>
      <c r="H154" s="115">
        <v>0</v>
      </c>
      <c r="I154" s="115">
        <v>0</v>
      </c>
      <c r="J154" s="115">
        <v>0</v>
      </c>
      <c r="K154" s="115">
        <v>0</v>
      </c>
      <c r="L154" s="115">
        <v>1</v>
      </c>
      <c r="M154" s="115">
        <v>1200</v>
      </c>
      <c r="N154" s="115">
        <v>256307.19199999998</v>
      </c>
    </row>
    <row r="155" spans="1:14" ht="16.5">
      <c r="A155" s="114" t="s">
        <v>12</v>
      </c>
      <c r="B155" s="112" t="s">
        <v>13</v>
      </c>
      <c r="C155" s="115">
        <v>3</v>
      </c>
      <c r="D155" s="115">
        <v>541</v>
      </c>
      <c r="E155" s="115">
        <v>4216799</v>
      </c>
      <c r="F155" s="115">
        <v>0</v>
      </c>
      <c r="G155" s="115">
        <v>0</v>
      </c>
      <c r="H155" s="115">
        <v>0</v>
      </c>
      <c r="I155" s="115">
        <v>0</v>
      </c>
      <c r="J155" s="115">
        <v>0</v>
      </c>
      <c r="K155" s="115">
        <v>0</v>
      </c>
      <c r="L155" s="115">
        <v>3</v>
      </c>
      <c r="M155" s="115">
        <v>541</v>
      </c>
      <c r="N155" s="115">
        <v>4216799</v>
      </c>
    </row>
    <row r="156" spans="1:14" s="110" customFormat="1" ht="33">
      <c r="A156" s="111" t="s">
        <v>190</v>
      </c>
      <c r="B156" s="112" t="s">
        <v>69</v>
      </c>
      <c r="C156" s="113">
        <v>3</v>
      </c>
      <c r="D156" s="113">
        <v>681</v>
      </c>
      <c r="E156" s="113">
        <v>1580603.07</v>
      </c>
      <c r="F156" s="113">
        <v>0</v>
      </c>
      <c r="G156" s="113">
        <v>0</v>
      </c>
      <c r="H156" s="113">
        <v>0</v>
      </c>
      <c r="I156" s="113">
        <v>0</v>
      </c>
      <c r="J156" s="113">
        <v>0</v>
      </c>
      <c r="K156" s="113">
        <v>0</v>
      </c>
      <c r="L156" s="113">
        <v>3</v>
      </c>
      <c r="M156" s="113">
        <v>681</v>
      </c>
      <c r="N156" s="113">
        <v>1580603.07</v>
      </c>
    </row>
    <row r="157" spans="1:14" ht="16.5">
      <c r="A157" s="114" t="s">
        <v>10</v>
      </c>
      <c r="B157" s="112" t="s">
        <v>11</v>
      </c>
      <c r="C157" s="115">
        <v>1</v>
      </c>
      <c r="D157" s="115">
        <v>600</v>
      </c>
      <c r="E157" s="115">
        <v>540301.535</v>
      </c>
      <c r="F157" s="115">
        <v>0</v>
      </c>
      <c r="G157" s="115">
        <v>0</v>
      </c>
      <c r="H157" s="115">
        <v>0</v>
      </c>
      <c r="I157" s="115">
        <v>0</v>
      </c>
      <c r="J157" s="115">
        <v>0</v>
      </c>
      <c r="K157" s="115">
        <v>0</v>
      </c>
      <c r="L157" s="115">
        <v>1</v>
      </c>
      <c r="M157" s="115">
        <v>600</v>
      </c>
      <c r="N157" s="115">
        <v>540301.535</v>
      </c>
    </row>
    <row r="158" spans="1:14" ht="16.5">
      <c r="A158" s="114" t="s">
        <v>12</v>
      </c>
      <c r="B158" s="112" t="s">
        <v>13</v>
      </c>
      <c r="C158" s="115">
        <v>1</v>
      </c>
      <c r="D158" s="115">
        <v>81</v>
      </c>
      <c r="E158" s="115">
        <v>540301.535</v>
      </c>
      <c r="F158" s="115">
        <v>0</v>
      </c>
      <c r="G158" s="115">
        <v>0</v>
      </c>
      <c r="H158" s="115">
        <v>0</v>
      </c>
      <c r="I158" s="115">
        <v>0</v>
      </c>
      <c r="J158" s="115">
        <v>0</v>
      </c>
      <c r="K158" s="115">
        <v>0</v>
      </c>
      <c r="L158" s="115">
        <v>1</v>
      </c>
      <c r="M158" s="115">
        <v>81</v>
      </c>
      <c r="N158" s="115">
        <v>540301.535</v>
      </c>
    </row>
    <row r="159" spans="1:14" ht="16.5">
      <c r="A159" s="114" t="s">
        <v>104</v>
      </c>
      <c r="B159" s="112" t="s">
        <v>15</v>
      </c>
      <c r="C159" s="115">
        <v>1</v>
      </c>
      <c r="D159" s="115"/>
      <c r="E159" s="115">
        <v>500000</v>
      </c>
      <c r="F159" s="115">
        <v>0</v>
      </c>
      <c r="G159" s="115">
        <v>0</v>
      </c>
      <c r="H159" s="115">
        <v>0</v>
      </c>
      <c r="I159" s="115">
        <v>0</v>
      </c>
      <c r="J159" s="115">
        <v>0</v>
      </c>
      <c r="K159" s="115">
        <v>0</v>
      </c>
      <c r="L159" s="115">
        <v>1</v>
      </c>
      <c r="M159" s="115">
        <v>0</v>
      </c>
      <c r="N159" s="115">
        <v>500000</v>
      </c>
    </row>
    <row r="160" spans="1:14" ht="16.5">
      <c r="A160" s="111" t="s">
        <v>153</v>
      </c>
      <c r="B160" s="112" t="s">
        <v>71</v>
      </c>
      <c r="C160" s="113">
        <v>4</v>
      </c>
      <c r="D160" s="113">
        <v>7950</v>
      </c>
      <c r="E160" s="113">
        <v>10575162.836</v>
      </c>
      <c r="F160" s="113">
        <v>0</v>
      </c>
      <c r="G160" s="113">
        <v>0</v>
      </c>
      <c r="H160" s="113">
        <v>0</v>
      </c>
      <c r="I160" s="113">
        <v>0</v>
      </c>
      <c r="J160" s="113">
        <v>0</v>
      </c>
      <c r="K160" s="113">
        <v>0</v>
      </c>
      <c r="L160" s="113">
        <v>4</v>
      </c>
      <c r="M160" s="113">
        <v>7950</v>
      </c>
      <c r="N160" s="113">
        <v>10575162.836</v>
      </c>
    </row>
    <row r="161" spans="1:14" s="110" customFormat="1" ht="16.5">
      <c r="A161" s="114" t="s">
        <v>10</v>
      </c>
      <c r="B161" s="112" t="s">
        <v>11</v>
      </c>
      <c r="C161" s="115">
        <v>1</v>
      </c>
      <c r="D161" s="115">
        <v>2400</v>
      </c>
      <c r="E161" s="115">
        <v>4708196.4180000005</v>
      </c>
      <c r="F161" s="115">
        <v>0</v>
      </c>
      <c r="G161" s="115">
        <v>0</v>
      </c>
      <c r="H161" s="115">
        <v>0</v>
      </c>
      <c r="I161" s="115">
        <v>0</v>
      </c>
      <c r="J161" s="115">
        <v>0</v>
      </c>
      <c r="K161" s="115">
        <v>0</v>
      </c>
      <c r="L161" s="115">
        <v>1</v>
      </c>
      <c r="M161" s="115">
        <v>2400</v>
      </c>
      <c r="N161" s="115">
        <v>4708196.4180000005</v>
      </c>
    </row>
    <row r="162" spans="1:14" ht="16.5">
      <c r="A162" s="114" t="s">
        <v>12</v>
      </c>
      <c r="B162" s="112" t="s">
        <v>13</v>
      </c>
      <c r="C162" s="115">
        <v>2</v>
      </c>
      <c r="D162" s="115">
        <v>5550</v>
      </c>
      <c r="E162" s="115">
        <v>5632966.418</v>
      </c>
      <c r="F162" s="115">
        <v>0</v>
      </c>
      <c r="G162" s="115">
        <v>0</v>
      </c>
      <c r="H162" s="115">
        <v>0</v>
      </c>
      <c r="I162" s="115">
        <v>0</v>
      </c>
      <c r="J162" s="115">
        <v>0</v>
      </c>
      <c r="K162" s="115">
        <v>0</v>
      </c>
      <c r="L162" s="115">
        <v>2</v>
      </c>
      <c r="M162" s="115">
        <v>5550</v>
      </c>
      <c r="N162" s="115">
        <v>5632966.418</v>
      </c>
    </row>
    <row r="163" spans="1:14" ht="16.5">
      <c r="A163" s="114" t="s">
        <v>104</v>
      </c>
      <c r="B163" s="112" t="s">
        <v>15</v>
      </c>
      <c r="C163" s="115">
        <v>1</v>
      </c>
      <c r="D163" s="115"/>
      <c r="E163" s="115">
        <v>234000</v>
      </c>
      <c r="F163" s="115">
        <v>0</v>
      </c>
      <c r="G163" s="115">
        <v>0</v>
      </c>
      <c r="H163" s="115">
        <v>0</v>
      </c>
      <c r="I163" s="115">
        <v>0</v>
      </c>
      <c r="J163" s="115">
        <v>0</v>
      </c>
      <c r="K163" s="115">
        <v>0</v>
      </c>
      <c r="L163" s="115">
        <v>1</v>
      </c>
      <c r="M163" s="115">
        <v>0</v>
      </c>
      <c r="N163" s="115">
        <v>234000</v>
      </c>
    </row>
    <row r="164" spans="1:14" ht="33">
      <c r="A164" s="111" t="s">
        <v>154</v>
      </c>
      <c r="B164" s="112" t="s">
        <v>72</v>
      </c>
      <c r="C164" s="113">
        <v>22</v>
      </c>
      <c r="D164" s="113">
        <v>35080</v>
      </c>
      <c r="E164" s="113">
        <v>17332403</v>
      </c>
      <c r="F164" s="113">
        <v>0</v>
      </c>
      <c r="G164" s="113">
        <v>0</v>
      </c>
      <c r="H164" s="113">
        <v>0</v>
      </c>
      <c r="I164" s="113">
        <v>0</v>
      </c>
      <c r="J164" s="113">
        <v>0</v>
      </c>
      <c r="K164" s="113">
        <v>0</v>
      </c>
      <c r="L164" s="113">
        <v>22</v>
      </c>
      <c r="M164" s="113">
        <v>35080</v>
      </c>
      <c r="N164" s="113">
        <v>17332403</v>
      </c>
    </row>
    <row r="165" spans="1:14" ht="16.5">
      <c r="A165" s="114" t="s">
        <v>10</v>
      </c>
      <c r="B165" s="112" t="s">
        <v>11</v>
      </c>
      <c r="C165" s="115">
        <v>9</v>
      </c>
      <c r="D165" s="115">
        <v>32878</v>
      </c>
      <c r="E165" s="115">
        <v>3971153.5</v>
      </c>
      <c r="F165" s="115">
        <v>0</v>
      </c>
      <c r="G165" s="115">
        <v>0</v>
      </c>
      <c r="H165" s="115">
        <v>0</v>
      </c>
      <c r="I165" s="115">
        <v>0</v>
      </c>
      <c r="J165" s="115">
        <v>0</v>
      </c>
      <c r="K165" s="115">
        <v>0</v>
      </c>
      <c r="L165" s="115">
        <v>9</v>
      </c>
      <c r="M165" s="115">
        <v>32878</v>
      </c>
      <c r="N165" s="115">
        <v>3971153.5</v>
      </c>
    </row>
    <row r="166" spans="1:14" s="110" customFormat="1" ht="16.5">
      <c r="A166" s="114" t="s">
        <v>12</v>
      </c>
      <c r="B166" s="112" t="s">
        <v>13</v>
      </c>
      <c r="C166" s="115">
        <v>12</v>
      </c>
      <c r="D166" s="115">
        <v>2202</v>
      </c>
      <c r="E166" s="115">
        <v>12851249.5</v>
      </c>
      <c r="F166" s="115">
        <v>0</v>
      </c>
      <c r="G166" s="115">
        <v>0</v>
      </c>
      <c r="H166" s="115">
        <v>0</v>
      </c>
      <c r="I166" s="115">
        <v>0</v>
      </c>
      <c r="J166" s="115">
        <v>0</v>
      </c>
      <c r="K166" s="115">
        <v>0</v>
      </c>
      <c r="L166" s="115">
        <v>12</v>
      </c>
      <c r="M166" s="115">
        <v>2202</v>
      </c>
      <c r="N166" s="115">
        <v>12851249.5</v>
      </c>
    </row>
    <row r="167" spans="1:14" ht="16.5">
      <c r="A167" s="114" t="s">
        <v>104</v>
      </c>
      <c r="B167" s="112" t="s">
        <v>15</v>
      </c>
      <c r="C167" s="115">
        <v>1</v>
      </c>
      <c r="D167" s="115"/>
      <c r="E167" s="115">
        <v>510000</v>
      </c>
      <c r="F167" s="115">
        <v>0</v>
      </c>
      <c r="G167" s="115">
        <v>0</v>
      </c>
      <c r="H167" s="115">
        <v>0</v>
      </c>
      <c r="I167" s="115">
        <v>0</v>
      </c>
      <c r="J167" s="115">
        <v>0</v>
      </c>
      <c r="K167" s="115">
        <v>0</v>
      </c>
      <c r="L167" s="115">
        <v>1</v>
      </c>
      <c r="M167" s="115">
        <v>0</v>
      </c>
      <c r="N167" s="115">
        <v>510000</v>
      </c>
    </row>
    <row r="168" spans="1:14" ht="33">
      <c r="A168" s="111" t="s">
        <v>155</v>
      </c>
      <c r="B168" s="112" t="s">
        <v>73</v>
      </c>
      <c r="C168" s="113">
        <v>12</v>
      </c>
      <c r="D168" s="113">
        <v>3176</v>
      </c>
      <c r="E168" s="113">
        <v>3106159.123</v>
      </c>
      <c r="F168" s="113">
        <v>0</v>
      </c>
      <c r="G168" s="113">
        <v>0</v>
      </c>
      <c r="H168" s="113">
        <v>0</v>
      </c>
      <c r="I168" s="113">
        <v>0</v>
      </c>
      <c r="J168" s="113">
        <v>0</v>
      </c>
      <c r="K168" s="113">
        <v>0</v>
      </c>
      <c r="L168" s="113">
        <v>12</v>
      </c>
      <c r="M168" s="113">
        <v>3176</v>
      </c>
      <c r="N168" s="113">
        <v>3106159.123</v>
      </c>
    </row>
    <row r="169" spans="1:14" ht="16.5">
      <c r="A169" s="114" t="s">
        <v>10</v>
      </c>
      <c r="B169" s="112" t="s">
        <v>11</v>
      </c>
      <c r="C169" s="115">
        <v>5</v>
      </c>
      <c r="D169" s="115">
        <v>2528</v>
      </c>
      <c r="E169" s="115">
        <v>137570</v>
      </c>
      <c r="F169" s="115">
        <v>0</v>
      </c>
      <c r="G169" s="115">
        <v>0</v>
      </c>
      <c r="H169" s="115">
        <v>0</v>
      </c>
      <c r="I169" s="115">
        <v>0</v>
      </c>
      <c r="J169" s="115">
        <v>0</v>
      </c>
      <c r="K169" s="115">
        <v>0</v>
      </c>
      <c r="L169" s="115">
        <v>5</v>
      </c>
      <c r="M169" s="115">
        <v>2528</v>
      </c>
      <c r="N169" s="115">
        <v>137570</v>
      </c>
    </row>
    <row r="170" spans="1:14" ht="16.5">
      <c r="A170" s="114" t="s">
        <v>12</v>
      </c>
      <c r="B170" s="112" t="s">
        <v>13</v>
      </c>
      <c r="C170" s="115">
        <v>5</v>
      </c>
      <c r="D170" s="115">
        <v>648</v>
      </c>
      <c r="E170" s="115">
        <v>2112998.702</v>
      </c>
      <c r="F170" s="115">
        <v>0</v>
      </c>
      <c r="G170" s="115">
        <v>0</v>
      </c>
      <c r="H170" s="115">
        <v>0</v>
      </c>
      <c r="I170" s="115">
        <v>0</v>
      </c>
      <c r="J170" s="115">
        <v>0</v>
      </c>
      <c r="K170" s="115">
        <v>0</v>
      </c>
      <c r="L170" s="115">
        <v>5</v>
      </c>
      <c r="M170" s="115">
        <v>648</v>
      </c>
      <c r="N170" s="115">
        <v>2112998.702</v>
      </c>
    </row>
    <row r="171" spans="1:14" s="110" customFormat="1" ht="16.5">
      <c r="A171" s="114" t="s">
        <v>104</v>
      </c>
      <c r="B171" s="112" t="s">
        <v>15</v>
      </c>
      <c r="C171" s="115">
        <v>2</v>
      </c>
      <c r="D171" s="115"/>
      <c r="E171" s="115">
        <v>855590.421</v>
      </c>
      <c r="F171" s="115">
        <v>0</v>
      </c>
      <c r="G171" s="115">
        <v>0</v>
      </c>
      <c r="H171" s="115">
        <v>0</v>
      </c>
      <c r="I171" s="115">
        <v>0</v>
      </c>
      <c r="J171" s="115">
        <v>0</v>
      </c>
      <c r="K171" s="115">
        <v>0</v>
      </c>
      <c r="L171" s="115">
        <v>2</v>
      </c>
      <c r="M171" s="115">
        <v>0</v>
      </c>
      <c r="N171" s="115">
        <v>855590.421</v>
      </c>
    </row>
    <row r="172" spans="1:14" ht="37.5" customHeight="1">
      <c r="A172" s="111" t="s">
        <v>156</v>
      </c>
      <c r="B172" s="112" t="s">
        <v>74</v>
      </c>
      <c r="C172" s="113">
        <v>16</v>
      </c>
      <c r="D172" s="113">
        <v>3026</v>
      </c>
      <c r="E172" s="113">
        <v>13055227.995</v>
      </c>
      <c r="F172" s="113">
        <v>0</v>
      </c>
      <c r="G172" s="113">
        <v>0</v>
      </c>
      <c r="H172" s="113">
        <v>0</v>
      </c>
      <c r="I172" s="113">
        <v>0</v>
      </c>
      <c r="J172" s="113">
        <v>0</v>
      </c>
      <c r="K172" s="113">
        <v>0</v>
      </c>
      <c r="L172" s="113">
        <v>16</v>
      </c>
      <c r="M172" s="113">
        <v>3026</v>
      </c>
      <c r="N172" s="113">
        <v>13055227.995</v>
      </c>
    </row>
    <row r="173" spans="1:14" ht="16.5">
      <c r="A173" s="114" t="s">
        <v>10</v>
      </c>
      <c r="B173" s="112" t="s">
        <v>11</v>
      </c>
      <c r="C173" s="115">
        <v>4</v>
      </c>
      <c r="D173" s="115">
        <v>1496</v>
      </c>
      <c r="E173" s="115">
        <v>3582896.828</v>
      </c>
      <c r="F173" s="115">
        <v>0</v>
      </c>
      <c r="G173" s="115">
        <v>0</v>
      </c>
      <c r="H173" s="115">
        <v>0</v>
      </c>
      <c r="I173" s="115">
        <v>0</v>
      </c>
      <c r="J173" s="115">
        <v>0</v>
      </c>
      <c r="K173" s="115">
        <v>0</v>
      </c>
      <c r="L173" s="115">
        <v>4</v>
      </c>
      <c r="M173" s="115">
        <v>1496</v>
      </c>
      <c r="N173" s="115">
        <v>3582896.828</v>
      </c>
    </row>
    <row r="174" spans="1:14" ht="16.5">
      <c r="A174" s="114" t="s">
        <v>12</v>
      </c>
      <c r="B174" s="112" t="s">
        <v>13</v>
      </c>
      <c r="C174" s="115">
        <v>6</v>
      </c>
      <c r="D174" s="115">
        <v>1530</v>
      </c>
      <c r="E174" s="115">
        <v>6484857.550999999</v>
      </c>
      <c r="F174" s="115">
        <v>0</v>
      </c>
      <c r="G174" s="115">
        <v>0</v>
      </c>
      <c r="H174" s="115">
        <v>0</v>
      </c>
      <c r="I174" s="115">
        <v>0</v>
      </c>
      <c r="J174" s="115">
        <v>0</v>
      </c>
      <c r="K174" s="115">
        <v>0</v>
      </c>
      <c r="L174" s="115">
        <v>6</v>
      </c>
      <c r="M174" s="115">
        <v>1530</v>
      </c>
      <c r="N174" s="115">
        <v>6484857.550999999</v>
      </c>
    </row>
    <row r="175" spans="1:14" s="110" customFormat="1" ht="16.5">
      <c r="A175" s="114" t="s">
        <v>104</v>
      </c>
      <c r="B175" s="112" t="s">
        <v>15</v>
      </c>
      <c r="C175" s="115">
        <v>5</v>
      </c>
      <c r="D175" s="115"/>
      <c r="E175" s="115">
        <v>2146753.956</v>
      </c>
      <c r="F175" s="115">
        <v>0</v>
      </c>
      <c r="G175" s="115">
        <v>0</v>
      </c>
      <c r="H175" s="115">
        <v>0</v>
      </c>
      <c r="I175" s="115">
        <v>0</v>
      </c>
      <c r="J175" s="115">
        <v>0</v>
      </c>
      <c r="K175" s="115">
        <v>0</v>
      </c>
      <c r="L175" s="115">
        <v>5</v>
      </c>
      <c r="M175" s="115">
        <v>0</v>
      </c>
      <c r="N175" s="115">
        <v>2146753.956</v>
      </c>
    </row>
    <row r="176" spans="1:14" ht="16.5">
      <c r="A176" s="114" t="s">
        <v>105</v>
      </c>
      <c r="B176" s="112" t="s">
        <v>19</v>
      </c>
      <c r="C176" s="115">
        <v>1</v>
      </c>
      <c r="D176" s="115"/>
      <c r="E176" s="115">
        <v>840719.66</v>
      </c>
      <c r="F176" s="115">
        <v>0</v>
      </c>
      <c r="G176" s="115">
        <v>0</v>
      </c>
      <c r="H176" s="115">
        <v>0</v>
      </c>
      <c r="I176" s="115">
        <v>0</v>
      </c>
      <c r="J176" s="115">
        <v>0</v>
      </c>
      <c r="K176" s="115">
        <v>0</v>
      </c>
      <c r="L176" s="115">
        <v>1</v>
      </c>
      <c r="M176" s="115">
        <v>0</v>
      </c>
      <c r="N176" s="115">
        <v>840719.66</v>
      </c>
    </row>
    <row r="177" spans="1:14" ht="39" customHeight="1">
      <c r="A177" s="111" t="s">
        <v>191</v>
      </c>
      <c r="B177" s="112" t="s">
        <v>75</v>
      </c>
      <c r="C177" s="113">
        <v>18</v>
      </c>
      <c r="D177" s="113">
        <v>10537</v>
      </c>
      <c r="E177" s="113">
        <v>2088872.085</v>
      </c>
      <c r="F177" s="113">
        <v>0</v>
      </c>
      <c r="G177" s="113">
        <v>0</v>
      </c>
      <c r="H177" s="113">
        <v>0</v>
      </c>
      <c r="I177" s="113">
        <v>0</v>
      </c>
      <c r="J177" s="113">
        <v>0</v>
      </c>
      <c r="K177" s="113">
        <v>0</v>
      </c>
      <c r="L177" s="113">
        <v>18</v>
      </c>
      <c r="M177" s="113">
        <v>10537</v>
      </c>
      <c r="N177" s="113">
        <v>2088872.085</v>
      </c>
    </row>
    <row r="178" spans="1:14" ht="16.5">
      <c r="A178" s="114" t="s">
        <v>10</v>
      </c>
      <c r="B178" s="112" t="s">
        <v>11</v>
      </c>
      <c r="C178" s="115">
        <v>9</v>
      </c>
      <c r="D178" s="115">
        <v>9224</v>
      </c>
      <c r="E178" s="115">
        <v>1000937.085</v>
      </c>
      <c r="F178" s="115">
        <v>0</v>
      </c>
      <c r="G178" s="115">
        <v>0</v>
      </c>
      <c r="H178" s="115">
        <v>0</v>
      </c>
      <c r="I178" s="115">
        <v>0</v>
      </c>
      <c r="J178" s="115">
        <v>0</v>
      </c>
      <c r="K178" s="115">
        <v>0</v>
      </c>
      <c r="L178" s="115">
        <v>9</v>
      </c>
      <c r="M178" s="115">
        <v>9224</v>
      </c>
      <c r="N178" s="115">
        <v>1000937.085</v>
      </c>
    </row>
    <row r="179" spans="1:14" s="110" customFormat="1" ht="16.5">
      <c r="A179" s="114" t="s">
        <v>12</v>
      </c>
      <c r="B179" s="112" t="s">
        <v>13</v>
      </c>
      <c r="C179" s="115">
        <v>9</v>
      </c>
      <c r="D179" s="115">
        <v>1313</v>
      </c>
      <c r="E179" s="115">
        <v>1087935</v>
      </c>
      <c r="F179" s="115">
        <v>0</v>
      </c>
      <c r="G179" s="115">
        <v>0</v>
      </c>
      <c r="H179" s="115">
        <v>0</v>
      </c>
      <c r="I179" s="115">
        <v>0</v>
      </c>
      <c r="J179" s="115">
        <v>0</v>
      </c>
      <c r="K179" s="115">
        <v>0</v>
      </c>
      <c r="L179" s="115">
        <v>9</v>
      </c>
      <c r="M179" s="115">
        <v>1313</v>
      </c>
      <c r="N179" s="115">
        <v>1087935</v>
      </c>
    </row>
    <row r="180" spans="1:14" ht="36" customHeight="1">
      <c r="A180" s="111" t="s">
        <v>157</v>
      </c>
      <c r="B180" s="112" t="s">
        <v>76</v>
      </c>
      <c r="C180" s="113">
        <v>21</v>
      </c>
      <c r="D180" s="113">
        <v>1772</v>
      </c>
      <c r="E180" s="113">
        <v>5161209.002</v>
      </c>
      <c r="F180" s="113">
        <v>0</v>
      </c>
      <c r="G180" s="113">
        <v>0</v>
      </c>
      <c r="H180" s="113">
        <v>0</v>
      </c>
      <c r="I180" s="113">
        <v>0</v>
      </c>
      <c r="J180" s="113">
        <v>0</v>
      </c>
      <c r="K180" s="113">
        <v>0</v>
      </c>
      <c r="L180" s="113">
        <v>21</v>
      </c>
      <c r="M180" s="113">
        <v>1772</v>
      </c>
      <c r="N180" s="113">
        <v>5161209.002</v>
      </c>
    </row>
    <row r="181" spans="1:14" ht="16.5">
      <c r="A181" s="114" t="s">
        <v>10</v>
      </c>
      <c r="B181" s="112" t="s">
        <v>11</v>
      </c>
      <c r="C181" s="115">
        <v>10</v>
      </c>
      <c r="D181" s="115">
        <v>856</v>
      </c>
      <c r="E181" s="115">
        <v>1936609.501</v>
      </c>
      <c r="F181" s="115">
        <v>0</v>
      </c>
      <c r="G181" s="115">
        <v>0</v>
      </c>
      <c r="H181" s="115">
        <v>0</v>
      </c>
      <c r="I181" s="115">
        <v>0</v>
      </c>
      <c r="J181" s="115">
        <v>0</v>
      </c>
      <c r="K181" s="115">
        <v>0</v>
      </c>
      <c r="L181" s="115">
        <v>10</v>
      </c>
      <c r="M181" s="115">
        <v>856</v>
      </c>
      <c r="N181" s="115">
        <v>1936609.501</v>
      </c>
    </row>
    <row r="182" spans="1:14" ht="16.5">
      <c r="A182" s="114" t="s">
        <v>12</v>
      </c>
      <c r="B182" s="112" t="s">
        <v>13</v>
      </c>
      <c r="C182" s="115">
        <v>11</v>
      </c>
      <c r="D182" s="115">
        <v>916</v>
      </c>
      <c r="E182" s="115">
        <v>3224599.501</v>
      </c>
      <c r="F182" s="115">
        <v>0</v>
      </c>
      <c r="G182" s="115">
        <v>0</v>
      </c>
      <c r="H182" s="115">
        <v>0</v>
      </c>
      <c r="I182" s="115">
        <v>0</v>
      </c>
      <c r="J182" s="115">
        <v>0</v>
      </c>
      <c r="K182" s="115">
        <v>0</v>
      </c>
      <c r="L182" s="115">
        <v>11</v>
      </c>
      <c r="M182" s="115">
        <v>916</v>
      </c>
      <c r="N182" s="115">
        <v>3224599.501</v>
      </c>
    </row>
    <row r="183" spans="1:14" ht="41.25" customHeight="1">
      <c r="A183" s="111" t="s">
        <v>158</v>
      </c>
      <c r="B183" s="112" t="s">
        <v>77</v>
      </c>
      <c r="C183" s="113">
        <v>6</v>
      </c>
      <c r="D183" s="113">
        <v>10246</v>
      </c>
      <c r="E183" s="113">
        <v>2374228</v>
      </c>
      <c r="F183" s="113">
        <v>0</v>
      </c>
      <c r="G183" s="113">
        <v>0</v>
      </c>
      <c r="H183" s="113">
        <v>0</v>
      </c>
      <c r="I183" s="113">
        <v>0</v>
      </c>
      <c r="J183" s="113">
        <v>0</v>
      </c>
      <c r="K183" s="113">
        <v>0</v>
      </c>
      <c r="L183" s="113">
        <v>6</v>
      </c>
      <c r="M183" s="113">
        <v>10246</v>
      </c>
      <c r="N183" s="113">
        <v>2374228</v>
      </c>
    </row>
    <row r="184" spans="1:14" s="110" customFormat="1" ht="16.5">
      <c r="A184" s="114" t="s">
        <v>10</v>
      </c>
      <c r="B184" s="112" t="s">
        <v>11</v>
      </c>
      <c r="C184" s="115">
        <v>2</v>
      </c>
      <c r="D184" s="115">
        <v>4051</v>
      </c>
      <c r="E184" s="115">
        <v>988702</v>
      </c>
      <c r="F184" s="115">
        <v>0</v>
      </c>
      <c r="G184" s="115">
        <v>0</v>
      </c>
      <c r="H184" s="115">
        <v>0</v>
      </c>
      <c r="I184" s="115">
        <v>0</v>
      </c>
      <c r="J184" s="115">
        <v>0</v>
      </c>
      <c r="K184" s="115">
        <v>0</v>
      </c>
      <c r="L184" s="115">
        <v>2</v>
      </c>
      <c r="M184" s="115">
        <v>4051</v>
      </c>
      <c r="N184" s="115">
        <v>988702</v>
      </c>
    </row>
    <row r="185" spans="1:14" ht="16.5">
      <c r="A185" s="114" t="s">
        <v>12</v>
      </c>
      <c r="B185" s="112" t="s">
        <v>13</v>
      </c>
      <c r="C185" s="115">
        <v>4</v>
      </c>
      <c r="D185" s="115">
        <v>6195</v>
      </c>
      <c r="E185" s="115">
        <v>1385526</v>
      </c>
      <c r="F185" s="115">
        <v>0</v>
      </c>
      <c r="G185" s="115">
        <v>0</v>
      </c>
      <c r="H185" s="115">
        <v>0</v>
      </c>
      <c r="I185" s="115">
        <v>0</v>
      </c>
      <c r="J185" s="115">
        <v>0</v>
      </c>
      <c r="K185" s="115">
        <v>0</v>
      </c>
      <c r="L185" s="115">
        <v>4</v>
      </c>
      <c r="M185" s="115">
        <v>6195</v>
      </c>
      <c r="N185" s="115">
        <v>1385526</v>
      </c>
    </row>
    <row r="186" spans="1:14" ht="21" customHeight="1">
      <c r="A186" s="111" t="s">
        <v>159</v>
      </c>
      <c r="B186" s="112" t="s">
        <v>78</v>
      </c>
      <c r="C186" s="113">
        <v>11</v>
      </c>
      <c r="D186" s="113">
        <v>26793</v>
      </c>
      <c r="E186" s="113">
        <v>48835098.800000004</v>
      </c>
      <c r="F186" s="113">
        <v>0</v>
      </c>
      <c r="G186" s="113">
        <v>0</v>
      </c>
      <c r="H186" s="113">
        <v>0</v>
      </c>
      <c r="I186" s="113">
        <v>0</v>
      </c>
      <c r="J186" s="113">
        <v>0</v>
      </c>
      <c r="K186" s="113">
        <v>0</v>
      </c>
      <c r="L186" s="113">
        <v>11</v>
      </c>
      <c r="M186" s="113">
        <v>26793</v>
      </c>
      <c r="N186" s="113">
        <v>48835098.800000004</v>
      </c>
    </row>
    <row r="187" spans="1:14" s="110" customFormat="1" ht="16.5">
      <c r="A187" s="114" t="s">
        <v>10</v>
      </c>
      <c r="B187" s="112" t="s">
        <v>11</v>
      </c>
      <c r="C187" s="115">
        <v>2</v>
      </c>
      <c r="D187" s="115">
        <v>19732</v>
      </c>
      <c r="E187" s="115">
        <v>31407366</v>
      </c>
      <c r="F187" s="115">
        <v>0</v>
      </c>
      <c r="G187" s="115">
        <v>0</v>
      </c>
      <c r="H187" s="115">
        <v>0</v>
      </c>
      <c r="I187" s="115">
        <v>0</v>
      </c>
      <c r="J187" s="115">
        <v>0</v>
      </c>
      <c r="K187" s="115">
        <v>0</v>
      </c>
      <c r="L187" s="115">
        <v>2</v>
      </c>
      <c r="M187" s="115">
        <v>19732</v>
      </c>
      <c r="N187" s="115">
        <v>31407366</v>
      </c>
    </row>
    <row r="188" spans="1:14" ht="16.5">
      <c r="A188" s="114" t="s">
        <v>12</v>
      </c>
      <c r="B188" s="112" t="s">
        <v>13</v>
      </c>
      <c r="C188" s="115">
        <v>3</v>
      </c>
      <c r="D188" s="115">
        <v>7061</v>
      </c>
      <c r="E188" s="115">
        <v>9992401.6</v>
      </c>
      <c r="F188" s="115">
        <v>0</v>
      </c>
      <c r="G188" s="115">
        <v>0</v>
      </c>
      <c r="H188" s="115">
        <v>0</v>
      </c>
      <c r="I188" s="115">
        <v>0</v>
      </c>
      <c r="J188" s="115">
        <v>0</v>
      </c>
      <c r="K188" s="115">
        <v>0</v>
      </c>
      <c r="L188" s="115">
        <v>3</v>
      </c>
      <c r="M188" s="115">
        <v>7061</v>
      </c>
      <c r="N188" s="115">
        <v>9992401.6</v>
      </c>
    </row>
    <row r="189" spans="1:14" ht="16.5">
      <c r="A189" s="114" t="s">
        <v>104</v>
      </c>
      <c r="B189" s="112" t="s">
        <v>15</v>
      </c>
      <c r="C189" s="115">
        <v>5</v>
      </c>
      <c r="D189" s="115"/>
      <c r="E189" s="115">
        <v>6545331.2</v>
      </c>
      <c r="F189" s="115">
        <v>0</v>
      </c>
      <c r="G189" s="115">
        <v>0</v>
      </c>
      <c r="H189" s="115">
        <v>0</v>
      </c>
      <c r="I189" s="115">
        <v>0</v>
      </c>
      <c r="J189" s="115">
        <v>0</v>
      </c>
      <c r="K189" s="115">
        <v>0</v>
      </c>
      <c r="L189" s="115">
        <v>5</v>
      </c>
      <c r="M189" s="115">
        <v>0</v>
      </c>
      <c r="N189" s="115">
        <v>6545331.2</v>
      </c>
    </row>
    <row r="190" spans="1:14" ht="16.5">
      <c r="A190" s="114" t="s">
        <v>105</v>
      </c>
      <c r="B190" s="112" t="s">
        <v>19</v>
      </c>
      <c r="C190" s="115">
        <v>1</v>
      </c>
      <c r="D190" s="115"/>
      <c r="E190" s="115">
        <v>890000</v>
      </c>
      <c r="F190" s="115">
        <v>0</v>
      </c>
      <c r="G190" s="115">
        <v>0</v>
      </c>
      <c r="H190" s="115">
        <v>0</v>
      </c>
      <c r="I190" s="115">
        <v>0</v>
      </c>
      <c r="J190" s="115">
        <v>0</v>
      </c>
      <c r="K190" s="115">
        <v>0</v>
      </c>
      <c r="L190" s="115">
        <v>1</v>
      </c>
      <c r="M190" s="115">
        <v>0</v>
      </c>
      <c r="N190" s="115">
        <v>890000</v>
      </c>
    </row>
    <row r="191" spans="1:14" s="110" customFormat="1" ht="16.5">
      <c r="A191" s="111" t="s">
        <v>194</v>
      </c>
      <c r="B191" s="112" t="s">
        <v>79</v>
      </c>
      <c r="C191" s="113">
        <v>4</v>
      </c>
      <c r="D191" s="113">
        <v>1443</v>
      </c>
      <c r="E191" s="113">
        <v>4602920.35</v>
      </c>
      <c r="F191" s="113">
        <v>0</v>
      </c>
      <c r="G191" s="113">
        <v>0</v>
      </c>
      <c r="H191" s="113">
        <v>0</v>
      </c>
      <c r="I191" s="113">
        <v>0</v>
      </c>
      <c r="J191" s="113">
        <v>0</v>
      </c>
      <c r="K191" s="113">
        <v>0</v>
      </c>
      <c r="L191" s="113">
        <v>4</v>
      </c>
      <c r="M191" s="113">
        <v>1443</v>
      </c>
      <c r="N191" s="113">
        <v>4602920.35</v>
      </c>
    </row>
    <row r="192" spans="1:14" ht="16.5">
      <c r="A192" s="114" t="s">
        <v>12</v>
      </c>
      <c r="B192" s="112" t="s">
        <v>13</v>
      </c>
      <c r="C192" s="115">
        <v>1</v>
      </c>
      <c r="D192" s="115">
        <v>1443</v>
      </c>
      <c r="E192" s="115">
        <v>2303760</v>
      </c>
      <c r="F192" s="115">
        <v>0</v>
      </c>
      <c r="G192" s="115">
        <v>0</v>
      </c>
      <c r="H192" s="115">
        <v>0</v>
      </c>
      <c r="I192" s="115">
        <v>0</v>
      </c>
      <c r="J192" s="115">
        <v>0</v>
      </c>
      <c r="K192" s="115">
        <v>0</v>
      </c>
      <c r="L192" s="115">
        <v>1</v>
      </c>
      <c r="M192" s="115">
        <v>1443</v>
      </c>
      <c r="N192" s="115">
        <v>2303760</v>
      </c>
    </row>
    <row r="193" spans="1:14" ht="16.5">
      <c r="A193" s="114" t="s">
        <v>104</v>
      </c>
      <c r="B193" s="112" t="s">
        <v>15</v>
      </c>
      <c r="C193" s="115">
        <v>3</v>
      </c>
      <c r="D193" s="115"/>
      <c r="E193" s="115">
        <v>2299160.35</v>
      </c>
      <c r="F193" s="115">
        <v>0</v>
      </c>
      <c r="G193" s="115">
        <v>0</v>
      </c>
      <c r="H193" s="115">
        <v>0</v>
      </c>
      <c r="I193" s="115">
        <v>0</v>
      </c>
      <c r="J193" s="115">
        <v>0</v>
      </c>
      <c r="K193" s="115">
        <v>0</v>
      </c>
      <c r="L193" s="115">
        <v>3</v>
      </c>
      <c r="M193" s="115">
        <v>0</v>
      </c>
      <c r="N193" s="115">
        <v>2299160.35</v>
      </c>
    </row>
    <row r="194" spans="1:14" ht="16.5">
      <c r="A194" s="111" t="s">
        <v>193</v>
      </c>
      <c r="B194" s="112" t="s">
        <v>80</v>
      </c>
      <c r="C194" s="113">
        <v>6</v>
      </c>
      <c r="D194" s="113">
        <v>2282</v>
      </c>
      <c r="E194" s="113">
        <v>11187010.306</v>
      </c>
      <c r="F194" s="113">
        <v>0</v>
      </c>
      <c r="G194" s="113">
        <v>0</v>
      </c>
      <c r="H194" s="113">
        <v>0</v>
      </c>
      <c r="I194" s="113">
        <v>0</v>
      </c>
      <c r="J194" s="113">
        <v>0</v>
      </c>
      <c r="K194" s="113">
        <v>0</v>
      </c>
      <c r="L194" s="113">
        <v>6</v>
      </c>
      <c r="M194" s="113">
        <v>2282</v>
      </c>
      <c r="N194" s="113">
        <v>11187010.306</v>
      </c>
    </row>
    <row r="195" spans="1:14" s="110" customFormat="1" ht="16.5">
      <c r="A195" s="114" t="s">
        <v>10</v>
      </c>
      <c r="B195" s="112" t="s">
        <v>11</v>
      </c>
      <c r="C195" s="115">
        <v>2</v>
      </c>
      <c r="D195" s="115">
        <v>1345</v>
      </c>
      <c r="E195" s="115">
        <v>6280610</v>
      </c>
      <c r="F195" s="115">
        <v>0</v>
      </c>
      <c r="G195" s="115">
        <v>0</v>
      </c>
      <c r="H195" s="115">
        <v>0</v>
      </c>
      <c r="I195" s="115">
        <v>0</v>
      </c>
      <c r="J195" s="115">
        <v>0</v>
      </c>
      <c r="K195" s="115">
        <v>0</v>
      </c>
      <c r="L195" s="115">
        <v>2</v>
      </c>
      <c r="M195" s="115">
        <v>1345</v>
      </c>
      <c r="N195" s="115">
        <v>6280610</v>
      </c>
    </row>
    <row r="196" spans="1:14" ht="16.5">
      <c r="A196" s="114" t="s">
        <v>12</v>
      </c>
      <c r="B196" s="112" t="s">
        <v>13</v>
      </c>
      <c r="C196" s="115">
        <v>2</v>
      </c>
      <c r="D196" s="115">
        <v>937</v>
      </c>
      <c r="E196" s="115">
        <v>3132014.9560000002</v>
      </c>
      <c r="F196" s="115">
        <v>0</v>
      </c>
      <c r="G196" s="115">
        <v>0</v>
      </c>
      <c r="H196" s="115">
        <v>0</v>
      </c>
      <c r="I196" s="115">
        <v>0</v>
      </c>
      <c r="J196" s="115">
        <v>0</v>
      </c>
      <c r="K196" s="115">
        <v>0</v>
      </c>
      <c r="L196" s="115">
        <v>2</v>
      </c>
      <c r="M196" s="115">
        <v>937</v>
      </c>
      <c r="N196" s="115">
        <v>3132014.9560000002</v>
      </c>
    </row>
    <row r="197" spans="1:14" ht="16.5">
      <c r="A197" s="114" t="s">
        <v>104</v>
      </c>
      <c r="B197" s="112" t="s">
        <v>15</v>
      </c>
      <c r="C197" s="115">
        <v>2</v>
      </c>
      <c r="D197" s="115"/>
      <c r="E197" s="115">
        <v>1774385.35</v>
      </c>
      <c r="F197" s="115">
        <v>0</v>
      </c>
      <c r="G197" s="115">
        <v>0</v>
      </c>
      <c r="H197" s="115">
        <v>0</v>
      </c>
      <c r="I197" s="115">
        <v>0</v>
      </c>
      <c r="J197" s="115">
        <v>0</v>
      </c>
      <c r="K197" s="115">
        <v>0</v>
      </c>
      <c r="L197" s="115">
        <v>2</v>
      </c>
      <c r="M197" s="115">
        <v>0</v>
      </c>
      <c r="N197" s="115">
        <v>1774385.35</v>
      </c>
    </row>
    <row r="198" spans="1:14" ht="16.5">
      <c r="A198" s="111" t="s">
        <v>160</v>
      </c>
      <c r="B198" s="112" t="s">
        <v>81</v>
      </c>
      <c r="C198" s="113">
        <v>3</v>
      </c>
      <c r="D198" s="113">
        <v>2596</v>
      </c>
      <c r="E198" s="113">
        <v>8146716</v>
      </c>
      <c r="F198" s="113">
        <v>0</v>
      </c>
      <c r="G198" s="113">
        <v>0</v>
      </c>
      <c r="H198" s="113">
        <v>0</v>
      </c>
      <c r="I198" s="113">
        <v>0</v>
      </c>
      <c r="J198" s="113">
        <v>0</v>
      </c>
      <c r="K198" s="113">
        <v>0</v>
      </c>
      <c r="L198" s="113">
        <v>3</v>
      </c>
      <c r="M198" s="113">
        <v>2596</v>
      </c>
      <c r="N198" s="113">
        <v>8146716</v>
      </c>
    </row>
    <row r="199" spans="1:14" s="110" customFormat="1" ht="16.5">
      <c r="A199" s="114" t="s">
        <v>10</v>
      </c>
      <c r="B199" s="112" t="s">
        <v>11</v>
      </c>
      <c r="C199" s="115">
        <v>1</v>
      </c>
      <c r="D199" s="115">
        <v>2317</v>
      </c>
      <c r="E199" s="115">
        <v>6719300</v>
      </c>
      <c r="F199" s="115">
        <v>0</v>
      </c>
      <c r="G199" s="115">
        <v>0</v>
      </c>
      <c r="H199" s="115">
        <v>0</v>
      </c>
      <c r="I199" s="115">
        <v>0</v>
      </c>
      <c r="J199" s="115">
        <v>0</v>
      </c>
      <c r="K199" s="115">
        <v>0</v>
      </c>
      <c r="L199" s="115">
        <v>1</v>
      </c>
      <c r="M199" s="115">
        <v>2317</v>
      </c>
      <c r="N199" s="115">
        <v>6719300</v>
      </c>
    </row>
    <row r="200" spans="1:14" ht="16.5">
      <c r="A200" s="114" t="s">
        <v>12</v>
      </c>
      <c r="B200" s="112" t="s">
        <v>13</v>
      </c>
      <c r="C200" s="115">
        <v>1</v>
      </c>
      <c r="D200" s="115">
        <v>279</v>
      </c>
      <c r="E200" s="115">
        <v>944258</v>
      </c>
      <c r="F200" s="115">
        <v>0</v>
      </c>
      <c r="G200" s="115">
        <v>0</v>
      </c>
      <c r="H200" s="115">
        <v>0</v>
      </c>
      <c r="I200" s="115">
        <v>0</v>
      </c>
      <c r="J200" s="115">
        <v>0</v>
      </c>
      <c r="K200" s="115">
        <v>0</v>
      </c>
      <c r="L200" s="115">
        <v>1</v>
      </c>
      <c r="M200" s="115">
        <v>279</v>
      </c>
      <c r="N200" s="115">
        <v>944258</v>
      </c>
    </row>
    <row r="201" spans="1:14" ht="16.5">
      <c r="A201" s="114" t="s">
        <v>14</v>
      </c>
      <c r="B201" s="112" t="s">
        <v>15</v>
      </c>
      <c r="C201" s="115">
        <v>1</v>
      </c>
      <c r="D201" s="115"/>
      <c r="E201" s="115">
        <v>483158</v>
      </c>
      <c r="F201" s="115">
        <v>0</v>
      </c>
      <c r="G201" s="115">
        <v>0</v>
      </c>
      <c r="H201" s="115">
        <v>0</v>
      </c>
      <c r="I201" s="115">
        <v>0</v>
      </c>
      <c r="J201" s="115">
        <v>0</v>
      </c>
      <c r="K201" s="115">
        <v>0</v>
      </c>
      <c r="L201" s="115">
        <v>1</v>
      </c>
      <c r="M201" s="115">
        <v>0</v>
      </c>
      <c r="N201" s="115">
        <v>483158</v>
      </c>
    </row>
    <row r="202" spans="1:14" ht="16.5">
      <c r="A202" s="111" t="s">
        <v>225</v>
      </c>
      <c r="B202" s="112" t="s">
        <v>82</v>
      </c>
      <c r="C202" s="113">
        <v>3</v>
      </c>
      <c r="D202" s="113">
        <v>3180</v>
      </c>
      <c r="E202" s="113">
        <v>8393910.83</v>
      </c>
      <c r="F202" s="113">
        <v>0</v>
      </c>
      <c r="G202" s="113">
        <v>0</v>
      </c>
      <c r="H202" s="113">
        <v>0</v>
      </c>
      <c r="I202" s="113">
        <v>0</v>
      </c>
      <c r="J202" s="113">
        <v>0</v>
      </c>
      <c r="K202" s="113">
        <v>0</v>
      </c>
      <c r="L202" s="113">
        <v>3</v>
      </c>
      <c r="M202" s="113">
        <v>3180</v>
      </c>
      <c r="N202" s="113">
        <v>8393910.83</v>
      </c>
    </row>
    <row r="203" spans="1:14" s="110" customFormat="1" ht="16.5">
      <c r="A203" s="114" t="s">
        <v>10</v>
      </c>
      <c r="B203" s="112" t="s">
        <v>11</v>
      </c>
      <c r="C203" s="115">
        <v>1</v>
      </c>
      <c r="D203" s="115">
        <v>1928</v>
      </c>
      <c r="E203" s="115">
        <v>5841684.6</v>
      </c>
      <c r="F203" s="115">
        <v>0</v>
      </c>
      <c r="G203" s="115">
        <v>0</v>
      </c>
      <c r="H203" s="115">
        <v>0</v>
      </c>
      <c r="I203" s="115">
        <v>0</v>
      </c>
      <c r="J203" s="115">
        <v>0</v>
      </c>
      <c r="K203" s="115">
        <v>0</v>
      </c>
      <c r="L203" s="115">
        <v>1</v>
      </c>
      <c r="M203" s="115">
        <v>1928</v>
      </c>
      <c r="N203" s="115">
        <v>5841684.6</v>
      </c>
    </row>
    <row r="204" spans="1:14" ht="16.5">
      <c r="A204" s="114" t="s">
        <v>12</v>
      </c>
      <c r="B204" s="112" t="s">
        <v>13</v>
      </c>
      <c r="C204" s="115">
        <v>1</v>
      </c>
      <c r="D204" s="115">
        <v>1252</v>
      </c>
      <c r="E204" s="115">
        <v>1997841</v>
      </c>
      <c r="F204" s="115">
        <v>0</v>
      </c>
      <c r="G204" s="115">
        <v>0</v>
      </c>
      <c r="H204" s="115">
        <v>0</v>
      </c>
      <c r="I204" s="115">
        <v>0</v>
      </c>
      <c r="J204" s="115">
        <v>0</v>
      </c>
      <c r="K204" s="115">
        <v>0</v>
      </c>
      <c r="L204" s="115">
        <v>1</v>
      </c>
      <c r="M204" s="115">
        <v>1252</v>
      </c>
      <c r="N204" s="115">
        <v>1997841</v>
      </c>
    </row>
    <row r="205" spans="1:14" ht="16.5">
      <c r="A205" s="114" t="s">
        <v>104</v>
      </c>
      <c r="B205" s="112" t="s">
        <v>15</v>
      </c>
      <c r="C205" s="115">
        <v>1</v>
      </c>
      <c r="D205" s="115"/>
      <c r="E205" s="115">
        <v>554385.23</v>
      </c>
      <c r="F205" s="115">
        <v>0</v>
      </c>
      <c r="G205" s="115">
        <v>0</v>
      </c>
      <c r="H205" s="115">
        <v>0</v>
      </c>
      <c r="I205" s="115">
        <v>0</v>
      </c>
      <c r="J205" s="115">
        <v>0</v>
      </c>
      <c r="K205" s="115">
        <v>0</v>
      </c>
      <c r="L205" s="115">
        <v>1</v>
      </c>
      <c r="M205" s="115">
        <v>0</v>
      </c>
      <c r="N205" s="115">
        <v>554385.23</v>
      </c>
    </row>
    <row r="206" spans="1:14" ht="16.5">
      <c r="A206" s="111" t="s">
        <v>222</v>
      </c>
      <c r="B206" s="112" t="s">
        <v>83</v>
      </c>
      <c r="C206" s="113">
        <v>3</v>
      </c>
      <c r="D206" s="113">
        <v>2789</v>
      </c>
      <c r="E206" s="113">
        <v>11585587.322</v>
      </c>
      <c r="F206" s="113">
        <v>0</v>
      </c>
      <c r="G206" s="113">
        <v>0</v>
      </c>
      <c r="H206" s="113">
        <v>0</v>
      </c>
      <c r="I206" s="113">
        <v>0</v>
      </c>
      <c r="J206" s="113">
        <v>0</v>
      </c>
      <c r="K206" s="113">
        <v>0</v>
      </c>
      <c r="L206" s="113">
        <v>3</v>
      </c>
      <c r="M206" s="113">
        <v>2789</v>
      </c>
      <c r="N206" s="113">
        <v>11585587.322</v>
      </c>
    </row>
    <row r="207" spans="1:14" s="110" customFormat="1" ht="16.5">
      <c r="A207" s="114" t="s">
        <v>10</v>
      </c>
      <c r="B207" s="112" t="s">
        <v>11</v>
      </c>
      <c r="C207" s="115">
        <v>1</v>
      </c>
      <c r="D207" s="115">
        <v>1418</v>
      </c>
      <c r="E207" s="115">
        <v>3545000</v>
      </c>
      <c r="F207" s="115">
        <v>0</v>
      </c>
      <c r="G207" s="115">
        <v>0</v>
      </c>
      <c r="H207" s="115">
        <v>0</v>
      </c>
      <c r="I207" s="115">
        <v>0</v>
      </c>
      <c r="J207" s="115">
        <v>0</v>
      </c>
      <c r="K207" s="115">
        <v>0</v>
      </c>
      <c r="L207" s="115">
        <v>1</v>
      </c>
      <c r="M207" s="115">
        <v>1418</v>
      </c>
      <c r="N207" s="115">
        <v>3545000</v>
      </c>
    </row>
    <row r="208" spans="1:14" ht="16.5">
      <c r="A208" s="114" t="s">
        <v>12</v>
      </c>
      <c r="B208" s="112" t="s">
        <v>13</v>
      </c>
      <c r="C208" s="115">
        <v>1</v>
      </c>
      <c r="D208" s="115">
        <v>1371</v>
      </c>
      <c r="E208" s="115">
        <v>7396097.322000001</v>
      </c>
      <c r="F208" s="115">
        <v>0</v>
      </c>
      <c r="G208" s="115">
        <v>0</v>
      </c>
      <c r="H208" s="115">
        <v>0</v>
      </c>
      <c r="I208" s="115">
        <v>0</v>
      </c>
      <c r="J208" s="115">
        <v>0</v>
      </c>
      <c r="K208" s="115">
        <v>0</v>
      </c>
      <c r="L208" s="115">
        <v>1</v>
      </c>
      <c r="M208" s="115">
        <v>1371</v>
      </c>
      <c r="N208" s="115">
        <v>7396097.322000001</v>
      </c>
    </row>
    <row r="209" spans="1:14" ht="16.5">
      <c r="A209" s="114" t="s">
        <v>104</v>
      </c>
      <c r="B209" s="112" t="s">
        <v>15</v>
      </c>
      <c r="C209" s="115">
        <v>1</v>
      </c>
      <c r="D209" s="115"/>
      <c r="E209" s="115">
        <v>644490</v>
      </c>
      <c r="F209" s="115">
        <v>0</v>
      </c>
      <c r="G209" s="115">
        <v>0</v>
      </c>
      <c r="H209" s="115">
        <v>0</v>
      </c>
      <c r="I209" s="115">
        <v>0</v>
      </c>
      <c r="J209" s="115">
        <v>0</v>
      </c>
      <c r="K209" s="115">
        <v>0</v>
      </c>
      <c r="L209" s="115">
        <v>1</v>
      </c>
      <c r="M209" s="115">
        <v>0</v>
      </c>
      <c r="N209" s="115">
        <v>644490</v>
      </c>
    </row>
    <row r="210" spans="1:14" ht="33">
      <c r="A210" s="111" t="s">
        <v>161</v>
      </c>
      <c r="B210" s="112" t="s">
        <v>84</v>
      </c>
      <c r="C210" s="113">
        <v>5</v>
      </c>
      <c r="D210" s="113">
        <v>18420</v>
      </c>
      <c r="E210" s="113">
        <v>10704293.589</v>
      </c>
      <c r="F210" s="113">
        <v>0</v>
      </c>
      <c r="G210" s="113">
        <v>0</v>
      </c>
      <c r="H210" s="113">
        <v>0</v>
      </c>
      <c r="I210" s="113">
        <v>0</v>
      </c>
      <c r="J210" s="113">
        <v>0</v>
      </c>
      <c r="K210" s="113">
        <v>0</v>
      </c>
      <c r="L210" s="113">
        <v>5</v>
      </c>
      <c r="M210" s="113">
        <v>18420</v>
      </c>
      <c r="N210" s="113">
        <v>10704293.589</v>
      </c>
    </row>
    <row r="211" spans="1:14" ht="16.5">
      <c r="A211" s="114" t="s">
        <v>10</v>
      </c>
      <c r="B211" s="112" t="s">
        <v>11</v>
      </c>
      <c r="C211" s="115">
        <v>1</v>
      </c>
      <c r="D211" s="115">
        <v>17692</v>
      </c>
      <c r="E211" s="115">
        <v>4245960</v>
      </c>
      <c r="F211" s="115">
        <v>0</v>
      </c>
      <c r="G211" s="115">
        <v>0</v>
      </c>
      <c r="H211" s="115">
        <v>0</v>
      </c>
      <c r="I211" s="115">
        <v>0</v>
      </c>
      <c r="J211" s="115">
        <v>0</v>
      </c>
      <c r="K211" s="115">
        <v>0</v>
      </c>
      <c r="L211" s="115">
        <v>1</v>
      </c>
      <c r="M211" s="115">
        <v>17692</v>
      </c>
      <c r="N211" s="115">
        <v>4245960</v>
      </c>
    </row>
    <row r="212" spans="1:14" s="110" customFormat="1" ht="16.5">
      <c r="A212" s="114" t="s">
        <v>12</v>
      </c>
      <c r="B212" s="112" t="s">
        <v>13</v>
      </c>
      <c r="C212" s="115">
        <v>1</v>
      </c>
      <c r="D212" s="115">
        <v>728</v>
      </c>
      <c r="E212" s="115">
        <v>4043661.5889999997</v>
      </c>
      <c r="F212" s="115">
        <v>0</v>
      </c>
      <c r="G212" s="115">
        <v>0</v>
      </c>
      <c r="H212" s="115">
        <v>0</v>
      </c>
      <c r="I212" s="115">
        <v>0</v>
      </c>
      <c r="J212" s="115">
        <v>0</v>
      </c>
      <c r="K212" s="115">
        <v>0</v>
      </c>
      <c r="L212" s="115">
        <v>1</v>
      </c>
      <c r="M212" s="115">
        <v>728</v>
      </c>
      <c r="N212" s="115">
        <v>4043661.5889999997</v>
      </c>
    </row>
    <row r="213" spans="1:14" ht="16.5">
      <c r="A213" s="114" t="s">
        <v>104</v>
      </c>
      <c r="B213" s="112" t="s">
        <v>15</v>
      </c>
      <c r="C213" s="115">
        <v>1</v>
      </c>
      <c r="D213" s="115"/>
      <c r="E213" s="115">
        <v>693000</v>
      </c>
      <c r="F213" s="115">
        <v>0</v>
      </c>
      <c r="G213" s="115">
        <v>0</v>
      </c>
      <c r="H213" s="115">
        <v>0</v>
      </c>
      <c r="I213" s="115">
        <v>0</v>
      </c>
      <c r="J213" s="115">
        <v>0</v>
      </c>
      <c r="K213" s="115">
        <v>0</v>
      </c>
      <c r="L213" s="115">
        <v>1</v>
      </c>
      <c r="M213" s="115">
        <v>0</v>
      </c>
      <c r="N213" s="115">
        <v>693000</v>
      </c>
    </row>
    <row r="214" spans="1:14" ht="16.5">
      <c r="A214" s="114" t="s">
        <v>105</v>
      </c>
      <c r="B214" s="112" t="s">
        <v>19</v>
      </c>
      <c r="C214" s="115">
        <v>2</v>
      </c>
      <c r="D214" s="115"/>
      <c r="E214" s="115">
        <v>1721672</v>
      </c>
      <c r="F214" s="115">
        <v>0</v>
      </c>
      <c r="G214" s="115">
        <v>0</v>
      </c>
      <c r="H214" s="115">
        <v>0</v>
      </c>
      <c r="I214" s="115">
        <v>0</v>
      </c>
      <c r="J214" s="115">
        <v>0</v>
      </c>
      <c r="K214" s="115">
        <v>0</v>
      </c>
      <c r="L214" s="115">
        <v>2</v>
      </c>
      <c r="M214" s="115">
        <v>0</v>
      </c>
      <c r="N214" s="115">
        <v>1721672</v>
      </c>
    </row>
    <row r="215" spans="1:14" s="110" customFormat="1" ht="33">
      <c r="A215" s="111" t="s">
        <v>223</v>
      </c>
      <c r="B215" s="112" t="s">
        <v>85</v>
      </c>
      <c r="C215" s="113">
        <v>17</v>
      </c>
      <c r="D215" s="113">
        <v>12158</v>
      </c>
      <c r="E215" s="113">
        <v>12855870</v>
      </c>
      <c r="F215" s="113">
        <v>0</v>
      </c>
      <c r="G215" s="113">
        <v>0</v>
      </c>
      <c r="H215" s="113">
        <v>581635</v>
      </c>
      <c r="I215" s="113">
        <v>0</v>
      </c>
      <c r="J215" s="113">
        <v>0</v>
      </c>
      <c r="K215" s="113">
        <v>16359</v>
      </c>
      <c r="L215" s="113">
        <v>17</v>
      </c>
      <c r="M215" s="113">
        <v>12158</v>
      </c>
      <c r="N215" s="113">
        <v>13421146</v>
      </c>
    </row>
    <row r="216" spans="1:14" ht="16.5">
      <c r="A216" s="114" t="s">
        <v>10</v>
      </c>
      <c r="B216" s="112" t="s">
        <v>11</v>
      </c>
      <c r="C216" s="115">
        <v>8</v>
      </c>
      <c r="D216" s="115">
        <v>11407</v>
      </c>
      <c r="E216" s="115">
        <v>9114587</v>
      </c>
      <c r="F216" s="115">
        <v>0</v>
      </c>
      <c r="G216" s="115">
        <v>0</v>
      </c>
      <c r="H216" s="115">
        <v>581635</v>
      </c>
      <c r="I216" s="115">
        <v>0</v>
      </c>
      <c r="J216" s="115">
        <v>0</v>
      </c>
      <c r="K216" s="115">
        <v>16359</v>
      </c>
      <c r="L216" s="115">
        <v>8</v>
      </c>
      <c r="M216" s="115">
        <v>11407</v>
      </c>
      <c r="N216" s="115">
        <v>9679863</v>
      </c>
    </row>
    <row r="217" spans="1:14" ht="16.5">
      <c r="A217" s="114" t="s">
        <v>12</v>
      </c>
      <c r="B217" s="112" t="s">
        <v>13</v>
      </c>
      <c r="C217" s="115">
        <v>7</v>
      </c>
      <c r="D217" s="115">
        <v>751</v>
      </c>
      <c r="E217" s="115">
        <v>2220396</v>
      </c>
      <c r="F217" s="115">
        <v>0</v>
      </c>
      <c r="G217" s="115">
        <v>0</v>
      </c>
      <c r="H217" s="115">
        <v>0</v>
      </c>
      <c r="I217" s="115">
        <v>0</v>
      </c>
      <c r="J217" s="115">
        <v>0</v>
      </c>
      <c r="K217" s="115">
        <v>0</v>
      </c>
      <c r="L217" s="115">
        <v>7</v>
      </c>
      <c r="M217" s="115">
        <v>751</v>
      </c>
      <c r="N217" s="115">
        <v>2220396</v>
      </c>
    </row>
    <row r="218" spans="1:14" s="110" customFormat="1" ht="16.5">
      <c r="A218" s="114" t="s">
        <v>104</v>
      </c>
      <c r="B218" s="112" t="s">
        <v>15</v>
      </c>
      <c r="C218" s="115">
        <v>2</v>
      </c>
      <c r="D218" s="115"/>
      <c r="E218" s="115">
        <v>1520887</v>
      </c>
      <c r="F218" s="115">
        <v>0</v>
      </c>
      <c r="G218" s="115">
        <v>0</v>
      </c>
      <c r="H218" s="115">
        <v>0</v>
      </c>
      <c r="I218" s="115">
        <v>0</v>
      </c>
      <c r="J218" s="115">
        <v>0</v>
      </c>
      <c r="K218" s="115">
        <v>0</v>
      </c>
      <c r="L218" s="115">
        <v>2</v>
      </c>
      <c r="M218" s="115">
        <v>0</v>
      </c>
      <c r="N218" s="115">
        <v>1520887</v>
      </c>
    </row>
    <row r="219" spans="1:14" ht="33">
      <c r="A219" s="111" t="s">
        <v>198</v>
      </c>
      <c r="B219" s="112" t="s">
        <v>87</v>
      </c>
      <c r="C219" s="113">
        <v>8</v>
      </c>
      <c r="D219" s="113">
        <v>68864</v>
      </c>
      <c r="E219" s="113">
        <v>6500894.834</v>
      </c>
      <c r="F219" s="113">
        <v>0</v>
      </c>
      <c r="G219" s="113">
        <v>0</v>
      </c>
      <c r="H219" s="113">
        <v>0</v>
      </c>
      <c r="I219" s="113">
        <v>0</v>
      </c>
      <c r="J219" s="113">
        <v>0</v>
      </c>
      <c r="K219" s="113">
        <v>0</v>
      </c>
      <c r="L219" s="113">
        <v>8</v>
      </c>
      <c r="M219" s="113">
        <v>68864</v>
      </c>
      <c r="N219" s="113">
        <v>6500894.834</v>
      </c>
    </row>
    <row r="220" spans="1:14" ht="16.5">
      <c r="A220" s="114" t="s">
        <v>10</v>
      </c>
      <c r="B220" s="112" t="s">
        <v>11</v>
      </c>
      <c r="C220" s="115">
        <v>1</v>
      </c>
      <c r="D220" s="115">
        <v>54623</v>
      </c>
      <c r="E220" s="115">
        <v>594479</v>
      </c>
      <c r="F220" s="115">
        <v>0</v>
      </c>
      <c r="G220" s="115">
        <v>0</v>
      </c>
      <c r="H220" s="115">
        <v>0</v>
      </c>
      <c r="I220" s="115">
        <v>0</v>
      </c>
      <c r="J220" s="115">
        <v>0</v>
      </c>
      <c r="K220" s="115">
        <v>0</v>
      </c>
      <c r="L220" s="115">
        <v>1</v>
      </c>
      <c r="M220" s="115">
        <v>54623</v>
      </c>
      <c r="N220" s="115">
        <v>594479</v>
      </c>
    </row>
    <row r="221" spans="1:14" s="110" customFormat="1" ht="16.5">
      <c r="A221" s="114" t="s">
        <v>12</v>
      </c>
      <c r="B221" s="112" t="s">
        <v>13</v>
      </c>
      <c r="C221" s="115">
        <v>6</v>
      </c>
      <c r="D221" s="115">
        <v>14241</v>
      </c>
      <c r="E221" s="115">
        <v>5045199.834</v>
      </c>
      <c r="F221" s="115">
        <v>0</v>
      </c>
      <c r="G221" s="115">
        <v>0</v>
      </c>
      <c r="H221" s="115">
        <v>0</v>
      </c>
      <c r="I221" s="115">
        <v>0</v>
      </c>
      <c r="J221" s="115">
        <v>0</v>
      </c>
      <c r="K221" s="115">
        <v>0</v>
      </c>
      <c r="L221" s="115">
        <v>6</v>
      </c>
      <c r="M221" s="115">
        <v>14241</v>
      </c>
      <c r="N221" s="115">
        <v>5045199.834</v>
      </c>
    </row>
    <row r="222" spans="1:14" ht="16.5">
      <c r="A222" s="114" t="s">
        <v>104</v>
      </c>
      <c r="B222" s="112" t="s">
        <v>15</v>
      </c>
      <c r="C222" s="115">
        <v>1</v>
      </c>
      <c r="D222" s="115"/>
      <c r="E222" s="115">
        <v>861216</v>
      </c>
      <c r="F222" s="115">
        <v>0</v>
      </c>
      <c r="G222" s="115">
        <v>0</v>
      </c>
      <c r="H222" s="115">
        <v>0</v>
      </c>
      <c r="I222" s="115">
        <v>0</v>
      </c>
      <c r="J222" s="115">
        <v>0</v>
      </c>
      <c r="K222" s="115">
        <v>0</v>
      </c>
      <c r="L222" s="115">
        <v>1</v>
      </c>
      <c r="M222" s="115">
        <v>0</v>
      </c>
      <c r="N222" s="115">
        <v>861216</v>
      </c>
    </row>
    <row r="223" spans="1:14" ht="16.5">
      <c r="A223" s="111" t="s">
        <v>199</v>
      </c>
      <c r="B223" s="112" t="s">
        <v>88</v>
      </c>
      <c r="C223" s="113">
        <v>2</v>
      </c>
      <c r="D223" s="113">
        <v>10363</v>
      </c>
      <c r="E223" s="113">
        <v>11810493</v>
      </c>
      <c r="F223" s="113">
        <v>0</v>
      </c>
      <c r="G223" s="113">
        <v>0</v>
      </c>
      <c r="H223" s="113">
        <v>0</v>
      </c>
      <c r="I223" s="113">
        <v>0</v>
      </c>
      <c r="J223" s="113">
        <v>0</v>
      </c>
      <c r="K223" s="113">
        <v>0</v>
      </c>
      <c r="L223" s="113">
        <v>2</v>
      </c>
      <c r="M223" s="113">
        <v>10363</v>
      </c>
      <c r="N223" s="113">
        <v>11810493</v>
      </c>
    </row>
    <row r="224" spans="1:14" ht="16.5">
      <c r="A224" s="114" t="s">
        <v>10</v>
      </c>
      <c r="B224" s="112" t="s">
        <v>11</v>
      </c>
      <c r="C224" s="115">
        <v>1</v>
      </c>
      <c r="D224" s="115">
        <v>8104</v>
      </c>
      <c r="E224" s="115">
        <v>2025875</v>
      </c>
      <c r="F224" s="115">
        <v>0</v>
      </c>
      <c r="G224" s="115">
        <v>0</v>
      </c>
      <c r="H224" s="115">
        <v>0</v>
      </c>
      <c r="I224" s="115">
        <v>0</v>
      </c>
      <c r="J224" s="115">
        <v>0</v>
      </c>
      <c r="K224" s="115">
        <v>0</v>
      </c>
      <c r="L224" s="115">
        <v>1</v>
      </c>
      <c r="M224" s="115">
        <v>8104</v>
      </c>
      <c r="N224" s="115">
        <v>2025875</v>
      </c>
    </row>
    <row r="225" spans="1:14" ht="16.5">
      <c r="A225" s="114" t="s">
        <v>12</v>
      </c>
      <c r="B225" s="112" t="s">
        <v>13</v>
      </c>
      <c r="C225" s="115">
        <v>1</v>
      </c>
      <c r="D225" s="115">
        <v>2259</v>
      </c>
      <c r="E225" s="115">
        <v>9784618</v>
      </c>
      <c r="F225" s="115">
        <v>0</v>
      </c>
      <c r="G225" s="115">
        <v>0</v>
      </c>
      <c r="H225" s="115">
        <v>0</v>
      </c>
      <c r="I225" s="115">
        <v>0</v>
      </c>
      <c r="J225" s="115">
        <v>0</v>
      </c>
      <c r="K225" s="115">
        <v>0</v>
      </c>
      <c r="L225" s="115">
        <v>1</v>
      </c>
      <c r="M225" s="115">
        <v>2259</v>
      </c>
      <c r="N225" s="115">
        <v>9784618</v>
      </c>
    </row>
    <row r="226" spans="1:14" s="110" customFormat="1" ht="36.75" customHeight="1">
      <c r="A226" s="111" t="s">
        <v>200</v>
      </c>
      <c r="B226" s="112" t="s">
        <v>89</v>
      </c>
      <c r="C226" s="113">
        <v>1</v>
      </c>
      <c r="D226" s="113"/>
      <c r="E226" s="113">
        <v>555041</v>
      </c>
      <c r="F226" s="113">
        <v>0</v>
      </c>
      <c r="G226" s="113">
        <v>0</v>
      </c>
      <c r="H226" s="113">
        <v>0</v>
      </c>
      <c r="I226" s="113">
        <v>0</v>
      </c>
      <c r="J226" s="113">
        <v>0</v>
      </c>
      <c r="K226" s="113">
        <v>0</v>
      </c>
      <c r="L226" s="113">
        <v>1</v>
      </c>
      <c r="M226" s="113">
        <v>0</v>
      </c>
      <c r="N226" s="113">
        <v>555041</v>
      </c>
    </row>
    <row r="227" spans="1:14" ht="16.5">
      <c r="A227" s="114" t="s">
        <v>104</v>
      </c>
      <c r="B227" s="112" t="s">
        <v>15</v>
      </c>
      <c r="C227" s="115">
        <v>1</v>
      </c>
      <c r="D227" s="115"/>
      <c r="E227" s="115">
        <v>555041</v>
      </c>
      <c r="F227" s="115">
        <v>0</v>
      </c>
      <c r="G227" s="115">
        <v>0</v>
      </c>
      <c r="H227" s="115">
        <v>0</v>
      </c>
      <c r="I227" s="115">
        <v>0</v>
      </c>
      <c r="J227" s="115">
        <v>0</v>
      </c>
      <c r="K227" s="115">
        <v>0</v>
      </c>
      <c r="L227" s="115">
        <v>1</v>
      </c>
      <c r="M227" s="115">
        <v>0</v>
      </c>
      <c r="N227" s="115">
        <v>555041</v>
      </c>
    </row>
    <row r="228" spans="1:14" ht="18" customHeight="1">
      <c r="A228" s="111" t="s">
        <v>201</v>
      </c>
      <c r="B228" s="112" t="s">
        <v>90</v>
      </c>
      <c r="C228" s="113">
        <v>2</v>
      </c>
      <c r="D228" s="113"/>
      <c r="E228" s="113">
        <v>1795336.9130000002</v>
      </c>
      <c r="F228" s="113">
        <v>0</v>
      </c>
      <c r="G228" s="113">
        <v>0</v>
      </c>
      <c r="H228" s="113">
        <v>0</v>
      </c>
      <c r="I228" s="113">
        <v>0</v>
      </c>
      <c r="J228" s="113">
        <v>0</v>
      </c>
      <c r="K228" s="113">
        <v>0</v>
      </c>
      <c r="L228" s="113">
        <v>2</v>
      </c>
      <c r="M228" s="113">
        <v>0</v>
      </c>
      <c r="N228" s="113">
        <v>1795336.9130000002</v>
      </c>
    </row>
    <row r="229" spans="1:14" s="110" customFormat="1" ht="16.5">
      <c r="A229" s="114" t="s">
        <v>104</v>
      </c>
      <c r="B229" s="112" t="s">
        <v>15</v>
      </c>
      <c r="C229" s="115">
        <v>2</v>
      </c>
      <c r="D229" s="115"/>
      <c r="E229" s="115">
        <v>1795336.9130000002</v>
      </c>
      <c r="F229" s="115">
        <v>0</v>
      </c>
      <c r="G229" s="115">
        <v>0</v>
      </c>
      <c r="H229" s="115">
        <v>0</v>
      </c>
      <c r="I229" s="115">
        <v>0</v>
      </c>
      <c r="J229" s="115">
        <v>0</v>
      </c>
      <c r="K229" s="115">
        <v>0</v>
      </c>
      <c r="L229" s="115">
        <v>2</v>
      </c>
      <c r="M229" s="115">
        <v>0</v>
      </c>
      <c r="N229" s="115">
        <v>1795336.9130000002</v>
      </c>
    </row>
    <row r="230" spans="1:14" ht="16.5">
      <c r="A230" s="111" t="s">
        <v>224</v>
      </c>
      <c r="B230" s="112" t="s">
        <v>91</v>
      </c>
      <c r="C230" s="113">
        <v>2</v>
      </c>
      <c r="D230" s="113"/>
      <c r="E230" s="113">
        <v>1726275.5</v>
      </c>
      <c r="F230" s="113">
        <v>0</v>
      </c>
      <c r="G230" s="113">
        <v>0</v>
      </c>
      <c r="H230" s="113">
        <v>0</v>
      </c>
      <c r="I230" s="113">
        <v>0</v>
      </c>
      <c r="J230" s="113">
        <v>0</v>
      </c>
      <c r="K230" s="113">
        <v>0</v>
      </c>
      <c r="L230" s="113">
        <v>2</v>
      </c>
      <c r="M230" s="113">
        <v>0</v>
      </c>
      <c r="N230" s="113">
        <v>1726275.5</v>
      </c>
    </row>
    <row r="231" spans="1:14" ht="16.5">
      <c r="A231" s="114" t="s">
        <v>104</v>
      </c>
      <c r="B231" s="112" t="s">
        <v>15</v>
      </c>
      <c r="C231" s="115">
        <v>2</v>
      </c>
      <c r="D231" s="115"/>
      <c r="E231" s="115">
        <v>1726275.5</v>
      </c>
      <c r="F231" s="115">
        <v>0</v>
      </c>
      <c r="G231" s="115">
        <v>0</v>
      </c>
      <c r="H231" s="115">
        <v>0</v>
      </c>
      <c r="I231" s="115">
        <v>0</v>
      </c>
      <c r="J231" s="115">
        <v>0</v>
      </c>
      <c r="K231" s="115">
        <v>0</v>
      </c>
      <c r="L231" s="115">
        <v>2</v>
      </c>
      <c r="M231" s="115">
        <v>0</v>
      </c>
      <c r="N231" s="115">
        <v>1726275.5</v>
      </c>
    </row>
    <row r="232" spans="1:14" ht="16.5">
      <c r="A232" s="111" t="s">
        <v>202</v>
      </c>
      <c r="B232" s="112" t="s">
        <v>92</v>
      </c>
      <c r="C232" s="113">
        <v>1</v>
      </c>
      <c r="D232" s="113"/>
      <c r="E232" s="113">
        <v>666378.28</v>
      </c>
      <c r="F232" s="113">
        <v>0</v>
      </c>
      <c r="G232" s="113">
        <v>0</v>
      </c>
      <c r="H232" s="113">
        <v>0</v>
      </c>
      <c r="I232" s="113">
        <v>0</v>
      </c>
      <c r="J232" s="113">
        <v>0</v>
      </c>
      <c r="K232" s="113">
        <v>0</v>
      </c>
      <c r="L232" s="113">
        <v>1</v>
      </c>
      <c r="M232" s="113">
        <v>0</v>
      </c>
      <c r="N232" s="113">
        <v>666378.28</v>
      </c>
    </row>
    <row r="233" spans="1:14" s="110" customFormat="1" ht="16.5">
      <c r="A233" s="114" t="s">
        <v>104</v>
      </c>
      <c r="B233" s="112" t="s">
        <v>15</v>
      </c>
      <c r="C233" s="115">
        <v>1</v>
      </c>
      <c r="D233" s="115"/>
      <c r="E233" s="115">
        <v>666378.28</v>
      </c>
      <c r="F233" s="115">
        <v>0</v>
      </c>
      <c r="G233" s="115">
        <v>0</v>
      </c>
      <c r="H233" s="115">
        <v>0</v>
      </c>
      <c r="I233" s="115">
        <v>0</v>
      </c>
      <c r="J233" s="115">
        <v>0</v>
      </c>
      <c r="K233" s="115">
        <v>0</v>
      </c>
      <c r="L233" s="115">
        <v>1</v>
      </c>
      <c r="M233" s="115">
        <v>0</v>
      </c>
      <c r="N233" s="115">
        <v>666378.28</v>
      </c>
    </row>
    <row r="234" spans="1:14" ht="16.5">
      <c r="A234" s="111" t="s">
        <v>163</v>
      </c>
      <c r="B234" s="112" t="s">
        <v>93</v>
      </c>
      <c r="C234" s="113">
        <v>1</v>
      </c>
      <c r="D234" s="113"/>
      <c r="E234" s="113">
        <v>288000</v>
      </c>
      <c r="F234" s="113">
        <v>0</v>
      </c>
      <c r="G234" s="113">
        <v>0</v>
      </c>
      <c r="H234" s="113">
        <v>0</v>
      </c>
      <c r="I234" s="113">
        <v>0</v>
      </c>
      <c r="J234" s="113">
        <v>0</v>
      </c>
      <c r="K234" s="113">
        <v>0</v>
      </c>
      <c r="L234" s="113">
        <v>1</v>
      </c>
      <c r="M234" s="113">
        <v>0</v>
      </c>
      <c r="N234" s="113">
        <v>288000</v>
      </c>
    </row>
    <row r="235" spans="1:14" s="110" customFormat="1" ht="16.5">
      <c r="A235" s="114" t="s">
        <v>104</v>
      </c>
      <c r="B235" s="112" t="s">
        <v>15</v>
      </c>
      <c r="C235" s="115">
        <v>1</v>
      </c>
      <c r="D235" s="115"/>
      <c r="E235" s="115">
        <v>288000</v>
      </c>
      <c r="F235" s="115">
        <v>0</v>
      </c>
      <c r="G235" s="115">
        <v>0</v>
      </c>
      <c r="H235" s="115">
        <v>0</v>
      </c>
      <c r="I235" s="115">
        <v>0</v>
      </c>
      <c r="J235" s="115">
        <v>0</v>
      </c>
      <c r="K235" s="115">
        <v>0</v>
      </c>
      <c r="L235" s="115">
        <v>1</v>
      </c>
      <c r="M235" s="115">
        <v>0</v>
      </c>
      <c r="N235" s="115">
        <v>288000</v>
      </c>
    </row>
    <row r="236" spans="1:14" ht="16.5">
      <c r="A236" s="111" t="s">
        <v>203</v>
      </c>
      <c r="B236" s="112" t="s">
        <v>94</v>
      </c>
      <c r="C236" s="113">
        <v>1</v>
      </c>
      <c r="D236" s="113"/>
      <c r="E236" s="113">
        <v>392430.72</v>
      </c>
      <c r="F236" s="113">
        <v>0</v>
      </c>
      <c r="G236" s="113">
        <v>0</v>
      </c>
      <c r="H236" s="113">
        <v>0</v>
      </c>
      <c r="I236" s="113">
        <v>0</v>
      </c>
      <c r="J236" s="113">
        <v>0</v>
      </c>
      <c r="K236" s="113">
        <v>0</v>
      </c>
      <c r="L236" s="113">
        <v>1</v>
      </c>
      <c r="M236" s="113">
        <v>0</v>
      </c>
      <c r="N236" s="113">
        <v>392430.72</v>
      </c>
    </row>
    <row r="237" spans="1:14" ht="16.5">
      <c r="A237" s="114" t="s">
        <v>104</v>
      </c>
      <c r="B237" s="112" t="s">
        <v>15</v>
      </c>
      <c r="C237" s="115">
        <v>1</v>
      </c>
      <c r="D237" s="115"/>
      <c r="E237" s="115">
        <v>392430.72</v>
      </c>
      <c r="F237" s="115">
        <v>0</v>
      </c>
      <c r="G237" s="115">
        <v>0</v>
      </c>
      <c r="H237" s="115">
        <v>0</v>
      </c>
      <c r="I237" s="115">
        <v>0</v>
      </c>
      <c r="J237" s="115">
        <v>0</v>
      </c>
      <c r="K237" s="115">
        <v>0</v>
      </c>
      <c r="L237" s="115">
        <v>1</v>
      </c>
      <c r="M237" s="115">
        <v>0</v>
      </c>
      <c r="N237" s="115">
        <v>392430.72</v>
      </c>
    </row>
    <row r="238" spans="1:14" ht="16.5">
      <c r="A238" s="111" t="s">
        <v>164</v>
      </c>
      <c r="B238" s="112"/>
      <c r="C238" s="113">
        <v>1</v>
      </c>
      <c r="D238" s="113"/>
      <c r="E238" s="116">
        <v>788170</v>
      </c>
      <c r="F238" s="116">
        <v>0</v>
      </c>
      <c r="G238" s="116">
        <v>0</v>
      </c>
      <c r="H238" s="116">
        <v>0</v>
      </c>
      <c r="I238" s="116">
        <v>0</v>
      </c>
      <c r="J238" s="116">
        <v>0</v>
      </c>
      <c r="K238" s="116">
        <v>0</v>
      </c>
      <c r="L238" s="116">
        <v>1</v>
      </c>
      <c r="M238" s="116">
        <v>0</v>
      </c>
      <c r="N238" s="116">
        <v>788170</v>
      </c>
    </row>
    <row r="239" spans="1:14" s="110" customFormat="1" ht="16.5">
      <c r="A239" s="114" t="s">
        <v>104</v>
      </c>
      <c r="B239" s="112"/>
      <c r="C239" s="115">
        <v>1</v>
      </c>
      <c r="D239" s="115"/>
      <c r="E239" s="117">
        <v>788170</v>
      </c>
      <c r="F239" s="115">
        <v>0</v>
      </c>
      <c r="G239" s="115">
        <v>0</v>
      </c>
      <c r="H239" s="115">
        <v>0</v>
      </c>
      <c r="I239" s="115">
        <v>0</v>
      </c>
      <c r="J239" s="115">
        <v>0</v>
      </c>
      <c r="K239" s="115">
        <v>0</v>
      </c>
      <c r="L239" s="115">
        <v>1</v>
      </c>
      <c r="M239" s="115">
        <v>0</v>
      </c>
      <c r="N239" s="115">
        <v>788170</v>
      </c>
    </row>
    <row r="240" spans="1:14" ht="19.5" customHeight="1">
      <c r="A240" s="118" t="s">
        <v>165</v>
      </c>
      <c r="B240" s="118" t="s">
        <v>95</v>
      </c>
      <c r="C240" s="113">
        <v>85</v>
      </c>
      <c r="D240" s="113">
        <v>370476</v>
      </c>
      <c r="E240" s="113">
        <v>185429605.445</v>
      </c>
      <c r="F240" s="113">
        <v>0</v>
      </c>
      <c r="G240" s="113">
        <v>0</v>
      </c>
      <c r="H240" s="113">
        <v>0</v>
      </c>
      <c r="I240" s="113">
        <v>20</v>
      </c>
      <c r="J240" s="113">
        <v>55651</v>
      </c>
      <c r="K240" s="113">
        <v>25009374.601999998</v>
      </c>
      <c r="L240" s="113">
        <v>65</v>
      </c>
      <c r="M240" s="113">
        <v>314825</v>
      </c>
      <c r="N240" s="113">
        <v>160420230.843</v>
      </c>
    </row>
    <row r="241" spans="1:14" s="110" customFormat="1" ht="16.5">
      <c r="A241" s="119" t="s">
        <v>10</v>
      </c>
      <c r="B241" s="112" t="s">
        <v>11</v>
      </c>
      <c r="C241" s="115">
        <v>4</v>
      </c>
      <c r="D241" s="115">
        <v>329466</v>
      </c>
      <c r="E241" s="115">
        <v>76952995.21</v>
      </c>
      <c r="F241" s="115">
        <v>0</v>
      </c>
      <c r="G241" s="115">
        <v>0</v>
      </c>
      <c r="H241" s="115">
        <v>0</v>
      </c>
      <c r="I241" s="115">
        <v>1</v>
      </c>
      <c r="J241" s="115">
        <v>37687</v>
      </c>
      <c r="K241" s="115">
        <v>1259075.21</v>
      </c>
      <c r="L241" s="115">
        <v>3</v>
      </c>
      <c r="M241" s="115">
        <v>291779</v>
      </c>
      <c r="N241" s="115">
        <v>75693920</v>
      </c>
    </row>
    <row r="242" spans="1:14" ht="16.5">
      <c r="A242" s="119" t="s">
        <v>12</v>
      </c>
      <c r="B242" s="112" t="s">
        <v>13</v>
      </c>
      <c r="C242" s="115">
        <v>55</v>
      </c>
      <c r="D242" s="115">
        <v>41010</v>
      </c>
      <c r="E242" s="115">
        <v>100634541.08199999</v>
      </c>
      <c r="F242" s="115">
        <v>0</v>
      </c>
      <c r="G242" s="115">
        <v>0</v>
      </c>
      <c r="H242" s="115">
        <v>0</v>
      </c>
      <c r="I242" s="115">
        <v>19</v>
      </c>
      <c r="J242" s="115">
        <v>17964</v>
      </c>
      <c r="K242" s="115">
        <v>23750299.391999997</v>
      </c>
      <c r="L242" s="115">
        <v>36</v>
      </c>
      <c r="M242" s="115">
        <v>23046</v>
      </c>
      <c r="N242" s="115">
        <v>76884241.69</v>
      </c>
    </row>
    <row r="243" spans="1:14" ht="16.5">
      <c r="A243" s="119" t="s">
        <v>104</v>
      </c>
      <c r="B243" s="112" t="s">
        <v>15</v>
      </c>
      <c r="C243" s="115">
        <v>26</v>
      </c>
      <c r="D243" s="115">
        <v>0</v>
      </c>
      <c r="E243" s="115">
        <v>7842069.153</v>
      </c>
      <c r="F243" s="115">
        <v>0</v>
      </c>
      <c r="G243" s="115">
        <v>0</v>
      </c>
      <c r="H243" s="115">
        <v>0</v>
      </c>
      <c r="I243" s="115">
        <v>0</v>
      </c>
      <c r="J243" s="115">
        <v>0</v>
      </c>
      <c r="K243" s="115">
        <v>0</v>
      </c>
      <c r="L243" s="115">
        <v>26</v>
      </c>
      <c r="M243" s="115">
        <v>0</v>
      </c>
      <c r="N243" s="115">
        <v>7842069.153</v>
      </c>
    </row>
    <row r="244" spans="1:21" ht="16.5">
      <c r="A244" s="120" t="s">
        <v>166</v>
      </c>
      <c r="B244" s="112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52">
        <f>+N245+N250+N255+N260+N265+N270+N275+N280+N285+N289</f>
        <v>3176095219.777</v>
      </c>
      <c r="U244" s="128"/>
    </row>
    <row r="245" spans="1:14" s="110" customFormat="1" ht="33">
      <c r="A245" s="111" t="s">
        <v>167</v>
      </c>
      <c r="B245" s="112" t="s">
        <v>57</v>
      </c>
      <c r="C245" s="113">
        <v>766</v>
      </c>
      <c r="D245" s="113">
        <v>1082085</v>
      </c>
      <c r="E245" s="113">
        <v>620657677.692</v>
      </c>
      <c r="F245" s="113">
        <v>0</v>
      </c>
      <c r="G245" s="113">
        <v>0</v>
      </c>
      <c r="H245" s="113">
        <v>0</v>
      </c>
      <c r="I245" s="113">
        <v>0</v>
      </c>
      <c r="J245" s="113">
        <v>0</v>
      </c>
      <c r="K245" s="113">
        <v>0</v>
      </c>
      <c r="L245" s="113">
        <v>766</v>
      </c>
      <c r="M245" s="113">
        <v>1082085</v>
      </c>
      <c r="N245" s="113">
        <v>620657677.692</v>
      </c>
    </row>
    <row r="246" spans="1:14" ht="16.5">
      <c r="A246" s="114" t="s">
        <v>10</v>
      </c>
      <c r="B246" s="112" t="s">
        <v>11</v>
      </c>
      <c r="C246" s="115">
        <v>212</v>
      </c>
      <c r="D246" s="115">
        <v>714704</v>
      </c>
      <c r="E246" s="115">
        <v>258302121.162</v>
      </c>
      <c r="F246" s="115">
        <v>0</v>
      </c>
      <c r="G246" s="115">
        <v>0</v>
      </c>
      <c r="H246" s="115">
        <v>0</v>
      </c>
      <c r="I246" s="115">
        <v>0</v>
      </c>
      <c r="J246" s="115">
        <v>0</v>
      </c>
      <c r="K246" s="115">
        <v>0</v>
      </c>
      <c r="L246" s="115">
        <v>212</v>
      </c>
      <c r="M246" s="115">
        <v>714704</v>
      </c>
      <c r="N246" s="115">
        <v>258302121.162</v>
      </c>
    </row>
    <row r="247" spans="1:14" s="110" customFormat="1" ht="16.5">
      <c r="A247" s="114" t="s">
        <v>12</v>
      </c>
      <c r="B247" s="112" t="s">
        <v>13</v>
      </c>
      <c r="C247" s="115">
        <v>543</v>
      </c>
      <c r="D247" s="115">
        <v>367381</v>
      </c>
      <c r="E247" s="115">
        <v>355322696.008</v>
      </c>
      <c r="F247" s="115">
        <v>0</v>
      </c>
      <c r="G247" s="115">
        <v>0</v>
      </c>
      <c r="H247" s="115">
        <v>0</v>
      </c>
      <c r="I247" s="115">
        <v>0</v>
      </c>
      <c r="J247" s="115">
        <v>0</v>
      </c>
      <c r="K247" s="115">
        <v>0</v>
      </c>
      <c r="L247" s="115">
        <v>543</v>
      </c>
      <c r="M247" s="115">
        <v>367381</v>
      </c>
      <c r="N247" s="115">
        <v>355322696.008</v>
      </c>
    </row>
    <row r="248" spans="1:14" ht="16.5">
      <c r="A248" s="114" t="s">
        <v>104</v>
      </c>
      <c r="B248" s="112" t="s">
        <v>15</v>
      </c>
      <c r="C248" s="115">
        <v>8</v>
      </c>
      <c r="D248" s="115"/>
      <c r="E248" s="115">
        <v>4883042.3</v>
      </c>
      <c r="F248" s="115">
        <v>0</v>
      </c>
      <c r="G248" s="115">
        <v>0</v>
      </c>
      <c r="H248" s="115">
        <v>0</v>
      </c>
      <c r="I248" s="115">
        <v>0</v>
      </c>
      <c r="J248" s="115">
        <v>0</v>
      </c>
      <c r="K248" s="115">
        <v>0</v>
      </c>
      <c r="L248" s="115">
        <v>8</v>
      </c>
      <c r="M248" s="115">
        <v>0</v>
      </c>
      <c r="N248" s="115">
        <v>4883042.3</v>
      </c>
    </row>
    <row r="249" spans="1:14" s="110" customFormat="1" ht="16.5">
      <c r="A249" s="114" t="s">
        <v>105</v>
      </c>
      <c r="B249" s="112" t="s">
        <v>19</v>
      </c>
      <c r="C249" s="115">
        <v>3</v>
      </c>
      <c r="D249" s="115"/>
      <c r="E249" s="115">
        <v>2149818.222</v>
      </c>
      <c r="F249" s="115">
        <v>0</v>
      </c>
      <c r="G249" s="115">
        <v>0</v>
      </c>
      <c r="H249" s="115">
        <v>0</v>
      </c>
      <c r="I249" s="115">
        <v>0</v>
      </c>
      <c r="J249" s="115">
        <v>0</v>
      </c>
      <c r="K249" s="115">
        <v>0</v>
      </c>
      <c r="L249" s="115">
        <v>3</v>
      </c>
      <c r="M249" s="115">
        <v>0</v>
      </c>
      <c r="N249" s="115">
        <v>2149818.222</v>
      </c>
    </row>
    <row r="250" spans="1:14" ht="20.25" customHeight="1">
      <c r="A250" s="111" t="s">
        <v>168</v>
      </c>
      <c r="B250" s="112" t="s">
        <v>58</v>
      </c>
      <c r="C250" s="113">
        <v>135</v>
      </c>
      <c r="D250" s="113">
        <v>154264</v>
      </c>
      <c r="E250" s="113">
        <v>132849183.92899999</v>
      </c>
      <c r="F250" s="113">
        <v>18</v>
      </c>
      <c r="G250" s="113">
        <v>31455</v>
      </c>
      <c r="H250" s="113">
        <v>34087908</v>
      </c>
      <c r="I250" s="113">
        <v>2</v>
      </c>
      <c r="J250" s="113">
        <v>3435</v>
      </c>
      <c r="K250" s="113">
        <v>1255700</v>
      </c>
      <c r="L250" s="113">
        <v>151</v>
      </c>
      <c r="M250" s="113">
        <v>182284</v>
      </c>
      <c r="N250" s="113">
        <v>165681391.929</v>
      </c>
    </row>
    <row r="251" spans="1:14" s="110" customFormat="1" ht="16.5">
      <c r="A251" s="114" t="s">
        <v>10</v>
      </c>
      <c r="B251" s="112" t="s">
        <v>11</v>
      </c>
      <c r="C251" s="115">
        <v>42</v>
      </c>
      <c r="D251" s="115">
        <v>127812</v>
      </c>
      <c r="E251" s="115">
        <v>41593977.555</v>
      </c>
      <c r="F251" s="115">
        <v>2</v>
      </c>
      <c r="G251" s="115">
        <v>22515</v>
      </c>
      <c r="H251" s="115">
        <v>939200</v>
      </c>
      <c r="I251" s="115">
        <v>2</v>
      </c>
      <c r="J251" s="115">
        <v>3435</v>
      </c>
      <c r="K251" s="115">
        <v>1255700</v>
      </c>
      <c r="L251" s="115">
        <v>42</v>
      </c>
      <c r="M251" s="115">
        <v>146892</v>
      </c>
      <c r="N251" s="115">
        <v>41277477.555</v>
      </c>
    </row>
    <row r="252" spans="1:14" ht="16.5">
      <c r="A252" s="114" t="s">
        <v>12</v>
      </c>
      <c r="B252" s="112" t="s">
        <v>13</v>
      </c>
      <c r="C252" s="115">
        <v>85</v>
      </c>
      <c r="D252" s="115">
        <v>26452</v>
      </c>
      <c r="E252" s="115">
        <v>83649353.374</v>
      </c>
      <c r="F252" s="115">
        <v>15</v>
      </c>
      <c r="G252" s="115">
        <v>8940</v>
      </c>
      <c r="H252" s="115">
        <v>32648708</v>
      </c>
      <c r="I252" s="115">
        <v>0</v>
      </c>
      <c r="J252" s="115">
        <v>0</v>
      </c>
      <c r="K252" s="115">
        <v>0</v>
      </c>
      <c r="L252" s="115">
        <v>100</v>
      </c>
      <c r="M252" s="115">
        <v>35392</v>
      </c>
      <c r="N252" s="115">
        <v>116298061.374</v>
      </c>
    </row>
    <row r="253" spans="1:14" ht="16.5">
      <c r="A253" s="114" t="s">
        <v>104</v>
      </c>
      <c r="B253" s="112" t="s">
        <v>15</v>
      </c>
      <c r="C253" s="115">
        <v>6</v>
      </c>
      <c r="D253" s="115"/>
      <c r="E253" s="115">
        <v>5053633</v>
      </c>
      <c r="F253" s="115">
        <v>0</v>
      </c>
      <c r="G253" s="115">
        <v>0</v>
      </c>
      <c r="H253" s="115">
        <v>0</v>
      </c>
      <c r="I253" s="115">
        <v>0</v>
      </c>
      <c r="J253" s="115">
        <v>0</v>
      </c>
      <c r="K253" s="115">
        <v>0</v>
      </c>
      <c r="L253" s="115">
        <v>6</v>
      </c>
      <c r="M253" s="115">
        <v>0</v>
      </c>
      <c r="N253" s="115">
        <v>5053633</v>
      </c>
    </row>
    <row r="254" spans="1:14" ht="16.5">
      <c r="A254" s="114" t="s">
        <v>105</v>
      </c>
      <c r="B254" s="112" t="s">
        <v>19</v>
      </c>
      <c r="C254" s="115">
        <v>2</v>
      </c>
      <c r="D254" s="115"/>
      <c r="E254" s="115">
        <v>2552220</v>
      </c>
      <c r="F254" s="115">
        <v>1</v>
      </c>
      <c r="G254" s="115">
        <v>0</v>
      </c>
      <c r="H254" s="115">
        <v>500000</v>
      </c>
      <c r="I254" s="115">
        <v>0</v>
      </c>
      <c r="J254" s="115">
        <v>0</v>
      </c>
      <c r="K254" s="115">
        <v>0</v>
      </c>
      <c r="L254" s="115">
        <v>3</v>
      </c>
      <c r="M254" s="115">
        <v>0</v>
      </c>
      <c r="N254" s="115">
        <v>3052220</v>
      </c>
    </row>
    <row r="255" spans="1:14" s="110" customFormat="1" ht="18" customHeight="1">
      <c r="A255" s="111" t="s">
        <v>169</v>
      </c>
      <c r="B255" s="112" t="s">
        <v>59</v>
      </c>
      <c r="C255" s="113">
        <v>239</v>
      </c>
      <c r="D255" s="113">
        <v>513065</v>
      </c>
      <c r="E255" s="113">
        <v>705199685.6229999</v>
      </c>
      <c r="F255" s="113">
        <v>0</v>
      </c>
      <c r="G255" s="113">
        <v>0</v>
      </c>
      <c r="H255" s="113">
        <v>0</v>
      </c>
      <c r="I255" s="113">
        <v>0</v>
      </c>
      <c r="J255" s="113">
        <v>0</v>
      </c>
      <c r="K255" s="113">
        <v>0</v>
      </c>
      <c r="L255" s="113">
        <v>239</v>
      </c>
      <c r="M255" s="113">
        <v>513065</v>
      </c>
      <c r="N255" s="113">
        <v>705199685.6229999</v>
      </c>
    </row>
    <row r="256" spans="1:14" ht="16.5">
      <c r="A256" s="114" t="s">
        <v>10</v>
      </c>
      <c r="B256" s="112" t="s">
        <v>11</v>
      </c>
      <c r="C256" s="115">
        <v>53</v>
      </c>
      <c r="D256" s="115">
        <v>403687</v>
      </c>
      <c r="E256" s="115">
        <v>513950369.062</v>
      </c>
      <c r="F256" s="115">
        <v>0</v>
      </c>
      <c r="G256" s="115">
        <v>0</v>
      </c>
      <c r="H256" s="115">
        <v>0</v>
      </c>
      <c r="I256" s="115">
        <v>0</v>
      </c>
      <c r="J256" s="115">
        <v>0</v>
      </c>
      <c r="K256" s="115">
        <v>0</v>
      </c>
      <c r="L256" s="115">
        <v>53</v>
      </c>
      <c r="M256" s="115">
        <v>403687</v>
      </c>
      <c r="N256" s="115">
        <v>513950369.062</v>
      </c>
    </row>
    <row r="257" spans="1:14" ht="16.5">
      <c r="A257" s="114" t="s">
        <v>12</v>
      </c>
      <c r="B257" s="112" t="s">
        <v>13</v>
      </c>
      <c r="C257" s="115">
        <v>173</v>
      </c>
      <c r="D257" s="115">
        <v>109378</v>
      </c>
      <c r="E257" s="115">
        <v>180469315.58099997</v>
      </c>
      <c r="F257" s="115">
        <v>0</v>
      </c>
      <c r="G257" s="115">
        <v>0</v>
      </c>
      <c r="H257" s="115">
        <v>0</v>
      </c>
      <c r="I257" s="115">
        <v>0</v>
      </c>
      <c r="J257" s="115">
        <v>0</v>
      </c>
      <c r="K257" s="115">
        <v>0</v>
      </c>
      <c r="L257" s="115">
        <v>173</v>
      </c>
      <c r="M257" s="115">
        <v>109378</v>
      </c>
      <c r="N257" s="115">
        <v>180469315.58099997</v>
      </c>
    </row>
    <row r="258" spans="1:14" ht="16.5">
      <c r="A258" s="114" t="s">
        <v>104</v>
      </c>
      <c r="B258" s="112" t="s">
        <v>15</v>
      </c>
      <c r="C258" s="115">
        <v>11</v>
      </c>
      <c r="D258" s="115"/>
      <c r="E258" s="115">
        <v>7822285.98</v>
      </c>
      <c r="F258" s="115">
        <v>0</v>
      </c>
      <c r="G258" s="115">
        <v>0</v>
      </c>
      <c r="H258" s="115">
        <v>0</v>
      </c>
      <c r="I258" s="115">
        <v>0</v>
      </c>
      <c r="J258" s="115">
        <v>0</v>
      </c>
      <c r="K258" s="115">
        <v>0</v>
      </c>
      <c r="L258" s="115">
        <v>11</v>
      </c>
      <c r="M258" s="115">
        <v>0</v>
      </c>
      <c r="N258" s="115">
        <v>7822285.98</v>
      </c>
    </row>
    <row r="259" spans="1:14" ht="16.5">
      <c r="A259" s="114" t="s">
        <v>105</v>
      </c>
      <c r="B259" s="112" t="s">
        <v>19</v>
      </c>
      <c r="C259" s="115">
        <v>2</v>
      </c>
      <c r="D259" s="115"/>
      <c r="E259" s="115">
        <v>2957715</v>
      </c>
      <c r="F259" s="115">
        <v>0</v>
      </c>
      <c r="G259" s="115">
        <v>0</v>
      </c>
      <c r="H259" s="115">
        <v>0</v>
      </c>
      <c r="I259" s="115">
        <v>0</v>
      </c>
      <c r="J259" s="115">
        <v>0</v>
      </c>
      <c r="K259" s="115">
        <v>0</v>
      </c>
      <c r="L259" s="115">
        <v>2</v>
      </c>
      <c r="M259" s="115">
        <v>0</v>
      </c>
      <c r="N259" s="115">
        <v>2957715</v>
      </c>
    </row>
    <row r="260" spans="1:14" s="110" customFormat="1" ht="16.5">
      <c r="A260" s="111" t="s">
        <v>170</v>
      </c>
      <c r="B260" s="112" t="s">
        <v>60</v>
      </c>
      <c r="C260" s="113">
        <v>417</v>
      </c>
      <c r="D260" s="113">
        <v>617810</v>
      </c>
      <c r="E260" s="113">
        <v>270791701.628</v>
      </c>
      <c r="F260" s="113">
        <v>0</v>
      </c>
      <c r="G260" s="113">
        <v>0</v>
      </c>
      <c r="H260" s="113">
        <v>0</v>
      </c>
      <c r="I260" s="113">
        <v>0</v>
      </c>
      <c r="J260" s="113">
        <v>0</v>
      </c>
      <c r="K260" s="113">
        <v>0</v>
      </c>
      <c r="L260" s="113">
        <v>417</v>
      </c>
      <c r="M260" s="113">
        <v>617810</v>
      </c>
      <c r="N260" s="113">
        <v>270791701.628</v>
      </c>
    </row>
    <row r="261" spans="1:14" ht="16.5">
      <c r="A261" s="114" t="s">
        <v>10</v>
      </c>
      <c r="B261" s="112" t="s">
        <v>11</v>
      </c>
      <c r="C261" s="115">
        <v>138</v>
      </c>
      <c r="D261" s="115">
        <v>560176</v>
      </c>
      <c r="E261" s="115">
        <v>133843956.294</v>
      </c>
      <c r="F261" s="115">
        <v>0</v>
      </c>
      <c r="G261" s="115">
        <v>0</v>
      </c>
      <c r="H261" s="115">
        <v>0</v>
      </c>
      <c r="I261" s="115">
        <v>0</v>
      </c>
      <c r="J261" s="115">
        <v>0</v>
      </c>
      <c r="K261" s="115">
        <v>0</v>
      </c>
      <c r="L261" s="115">
        <v>138</v>
      </c>
      <c r="M261" s="115">
        <v>560176</v>
      </c>
      <c r="N261" s="115">
        <v>133843956.294</v>
      </c>
    </row>
    <row r="262" spans="1:14" ht="16.5">
      <c r="A262" s="114" t="s">
        <v>12</v>
      </c>
      <c r="B262" s="112" t="s">
        <v>13</v>
      </c>
      <c r="C262" s="115">
        <v>268</v>
      </c>
      <c r="D262" s="115">
        <v>57634</v>
      </c>
      <c r="E262" s="115">
        <v>127431226.884</v>
      </c>
      <c r="F262" s="115">
        <v>0</v>
      </c>
      <c r="G262" s="115">
        <v>0</v>
      </c>
      <c r="H262" s="115">
        <v>0</v>
      </c>
      <c r="I262" s="115">
        <v>0</v>
      </c>
      <c r="J262" s="115">
        <v>0</v>
      </c>
      <c r="K262" s="115">
        <v>0</v>
      </c>
      <c r="L262" s="115">
        <v>268</v>
      </c>
      <c r="M262" s="115">
        <v>57634</v>
      </c>
      <c r="N262" s="115">
        <v>127431226.884</v>
      </c>
    </row>
    <row r="263" spans="1:14" ht="16.5">
      <c r="A263" s="114" t="s">
        <v>104</v>
      </c>
      <c r="B263" s="112" t="s">
        <v>15</v>
      </c>
      <c r="C263" s="115">
        <v>9</v>
      </c>
      <c r="D263" s="115"/>
      <c r="E263" s="115">
        <v>6659514.45</v>
      </c>
      <c r="F263" s="115">
        <v>0</v>
      </c>
      <c r="G263" s="115">
        <v>0</v>
      </c>
      <c r="H263" s="115">
        <v>0</v>
      </c>
      <c r="I263" s="115">
        <v>0</v>
      </c>
      <c r="J263" s="115">
        <v>0</v>
      </c>
      <c r="K263" s="115">
        <v>0</v>
      </c>
      <c r="L263" s="115">
        <v>9</v>
      </c>
      <c r="M263" s="115">
        <v>0</v>
      </c>
      <c r="N263" s="115">
        <v>6659514.45</v>
      </c>
    </row>
    <row r="264" spans="1:14" s="110" customFormat="1" ht="16.5">
      <c r="A264" s="114" t="s">
        <v>105</v>
      </c>
      <c r="B264" s="112" t="s">
        <v>19</v>
      </c>
      <c r="C264" s="115">
        <v>2</v>
      </c>
      <c r="D264" s="115"/>
      <c r="E264" s="115">
        <v>2857004</v>
      </c>
      <c r="F264" s="115">
        <v>0</v>
      </c>
      <c r="G264" s="115">
        <v>0</v>
      </c>
      <c r="H264" s="115">
        <v>0</v>
      </c>
      <c r="I264" s="115">
        <v>0</v>
      </c>
      <c r="J264" s="115">
        <v>0</v>
      </c>
      <c r="K264" s="115">
        <v>0</v>
      </c>
      <c r="L264" s="115">
        <v>2</v>
      </c>
      <c r="M264" s="115">
        <v>0</v>
      </c>
      <c r="N264" s="115">
        <v>2857004</v>
      </c>
    </row>
    <row r="265" spans="1:14" ht="16.5">
      <c r="A265" s="111" t="s">
        <v>171</v>
      </c>
      <c r="B265" s="112" t="s">
        <v>61</v>
      </c>
      <c r="C265" s="113">
        <v>342</v>
      </c>
      <c r="D265" s="113">
        <v>792654</v>
      </c>
      <c r="E265" s="113">
        <v>303673427.03300005</v>
      </c>
      <c r="F265" s="113">
        <v>0</v>
      </c>
      <c r="G265" s="113">
        <v>0</v>
      </c>
      <c r="H265" s="113">
        <v>0</v>
      </c>
      <c r="I265" s="113">
        <v>0</v>
      </c>
      <c r="J265" s="113">
        <v>0</v>
      </c>
      <c r="K265" s="113">
        <v>0</v>
      </c>
      <c r="L265" s="113">
        <v>342</v>
      </c>
      <c r="M265" s="113">
        <v>792654</v>
      </c>
      <c r="N265" s="113">
        <v>303673427.03300005</v>
      </c>
    </row>
    <row r="266" spans="1:14" ht="16.5">
      <c r="A266" s="114" t="s">
        <v>10</v>
      </c>
      <c r="B266" s="112" t="s">
        <v>11</v>
      </c>
      <c r="C266" s="115">
        <v>115</v>
      </c>
      <c r="D266" s="115">
        <v>582174</v>
      </c>
      <c r="E266" s="115">
        <v>146264043.488</v>
      </c>
      <c r="F266" s="115">
        <v>0</v>
      </c>
      <c r="G266" s="115">
        <v>0</v>
      </c>
      <c r="H266" s="115">
        <v>0</v>
      </c>
      <c r="I266" s="115">
        <v>0</v>
      </c>
      <c r="J266" s="115">
        <v>0</v>
      </c>
      <c r="K266" s="115">
        <v>0</v>
      </c>
      <c r="L266" s="115">
        <v>115</v>
      </c>
      <c r="M266" s="115">
        <v>582174</v>
      </c>
      <c r="N266" s="115">
        <v>146264043.488</v>
      </c>
    </row>
    <row r="267" spans="1:14" ht="16.5">
      <c r="A267" s="114" t="s">
        <v>12</v>
      </c>
      <c r="B267" s="112" t="s">
        <v>13</v>
      </c>
      <c r="C267" s="115">
        <v>218</v>
      </c>
      <c r="D267" s="115">
        <v>210480</v>
      </c>
      <c r="E267" s="115">
        <v>150652906.411</v>
      </c>
      <c r="F267" s="115">
        <v>0</v>
      </c>
      <c r="G267" s="115">
        <v>0</v>
      </c>
      <c r="H267" s="115">
        <v>0</v>
      </c>
      <c r="I267" s="115">
        <v>0</v>
      </c>
      <c r="J267" s="115">
        <v>0</v>
      </c>
      <c r="K267" s="115">
        <v>0</v>
      </c>
      <c r="L267" s="115">
        <v>218</v>
      </c>
      <c r="M267" s="115">
        <v>210480</v>
      </c>
      <c r="N267" s="115">
        <v>150652906.411</v>
      </c>
    </row>
    <row r="268" spans="1:14" s="110" customFormat="1" ht="16.5">
      <c r="A268" s="114" t="s">
        <v>104</v>
      </c>
      <c r="B268" s="112" t="s">
        <v>15</v>
      </c>
      <c r="C268" s="115">
        <v>8</v>
      </c>
      <c r="D268" s="115"/>
      <c r="E268" s="115">
        <v>5650887.134</v>
      </c>
      <c r="F268" s="115">
        <v>0</v>
      </c>
      <c r="G268" s="115">
        <v>0</v>
      </c>
      <c r="H268" s="115">
        <v>0</v>
      </c>
      <c r="I268" s="115">
        <v>0</v>
      </c>
      <c r="J268" s="115">
        <v>0</v>
      </c>
      <c r="K268" s="115">
        <v>0</v>
      </c>
      <c r="L268" s="115">
        <v>8</v>
      </c>
      <c r="M268" s="115">
        <v>0</v>
      </c>
      <c r="N268" s="115">
        <v>5650887.134</v>
      </c>
    </row>
    <row r="269" spans="1:14" ht="16.5">
      <c r="A269" s="114" t="s">
        <v>105</v>
      </c>
      <c r="B269" s="112" t="s">
        <v>19</v>
      </c>
      <c r="C269" s="115">
        <v>1</v>
      </c>
      <c r="D269" s="115"/>
      <c r="E269" s="115">
        <v>1105590</v>
      </c>
      <c r="F269" s="115">
        <v>0</v>
      </c>
      <c r="G269" s="115">
        <v>0</v>
      </c>
      <c r="H269" s="115">
        <v>0</v>
      </c>
      <c r="I269" s="115">
        <v>0</v>
      </c>
      <c r="J269" s="115">
        <v>0</v>
      </c>
      <c r="K269" s="115">
        <v>0</v>
      </c>
      <c r="L269" s="115">
        <v>1</v>
      </c>
      <c r="M269" s="115">
        <v>0</v>
      </c>
      <c r="N269" s="115">
        <v>1105590</v>
      </c>
    </row>
    <row r="270" spans="1:14" ht="16.5">
      <c r="A270" s="111" t="s">
        <v>172</v>
      </c>
      <c r="B270" s="112" t="s">
        <v>62</v>
      </c>
      <c r="C270" s="113">
        <v>397</v>
      </c>
      <c r="D270" s="113">
        <v>659027</v>
      </c>
      <c r="E270" s="113">
        <v>327261012.966</v>
      </c>
      <c r="F270" s="113">
        <v>1</v>
      </c>
      <c r="G270" s="113">
        <v>92</v>
      </c>
      <c r="H270" s="113">
        <v>734000</v>
      </c>
      <c r="I270" s="113">
        <v>0</v>
      </c>
      <c r="J270" s="113">
        <v>0</v>
      </c>
      <c r="K270" s="113">
        <v>0</v>
      </c>
      <c r="L270" s="113">
        <v>398</v>
      </c>
      <c r="M270" s="113">
        <v>659119</v>
      </c>
      <c r="N270" s="113">
        <v>327995012.966</v>
      </c>
    </row>
    <row r="271" spans="1:14" ht="16.5">
      <c r="A271" s="114" t="s">
        <v>10</v>
      </c>
      <c r="B271" s="112" t="s">
        <v>11</v>
      </c>
      <c r="C271" s="115">
        <v>135</v>
      </c>
      <c r="D271" s="115">
        <v>597650</v>
      </c>
      <c r="E271" s="115">
        <v>125769081.763</v>
      </c>
      <c r="F271" s="115">
        <v>0</v>
      </c>
      <c r="G271" s="115">
        <v>0</v>
      </c>
      <c r="H271" s="115">
        <v>0</v>
      </c>
      <c r="I271" s="115">
        <v>0</v>
      </c>
      <c r="J271" s="115">
        <v>0</v>
      </c>
      <c r="K271" s="115">
        <v>0</v>
      </c>
      <c r="L271" s="115">
        <v>135</v>
      </c>
      <c r="M271" s="115">
        <v>597650</v>
      </c>
      <c r="N271" s="115">
        <v>125769081.763</v>
      </c>
    </row>
    <row r="272" spans="1:14" s="110" customFormat="1" ht="16.5">
      <c r="A272" s="114" t="s">
        <v>12</v>
      </c>
      <c r="B272" s="112" t="s">
        <v>13</v>
      </c>
      <c r="C272" s="115">
        <v>251</v>
      </c>
      <c r="D272" s="115">
        <v>61377</v>
      </c>
      <c r="E272" s="115">
        <v>186481707.751</v>
      </c>
      <c r="F272" s="115">
        <v>1</v>
      </c>
      <c r="G272" s="115">
        <v>92</v>
      </c>
      <c r="H272" s="115">
        <v>734000</v>
      </c>
      <c r="I272" s="115">
        <v>0</v>
      </c>
      <c r="J272" s="115">
        <v>0</v>
      </c>
      <c r="K272" s="115">
        <v>0</v>
      </c>
      <c r="L272" s="115">
        <v>252</v>
      </c>
      <c r="M272" s="115">
        <v>61469</v>
      </c>
      <c r="N272" s="115">
        <v>187215707.751</v>
      </c>
    </row>
    <row r="273" spans="1:14" ht="16.5">
      <c r="A273" s="114" t="s">
        <v>104</v>
      </c>
      <c r="B273" s="112" t="s">
        <v>15</v>
      </c>
      <c r="C273" s="115">
        <v>7</v>
      </c>
      <c r="D273" s="115"/>
      <c r="E273" s="115">
        <v>5756084</v>
      </c>
      <c r="F273" s="115">
        <v>0</v>
      </c>
      <c r="G273" s="115">
        <v>0</v>
      </c>
      <c r="H273" s="115">
        <v>0</v>
      </c>
      <c r="I273" s="115">
        <v>0</v>
      </c>
      <c r="J273" s="115">
        <v>0</v>
      </c>
      <c r="K273" s="115">
        <v>0</v>
      </c>
      <c r="L273" s="115">
        <v>7</v>
      </c>
      <c r="M273" s="115">
        <v>0</v>
      </c>
      <c r="N273" s="115">
        <v>5756084</v>
      </c>
    </row>
    <row r="274" spans="1:14" ht="16.5">
      <c r="A274" s="114" t="s">
        <v>105</v>
      </c>
      <c r="B274" s="112" t="s">
        <v>19</v>
      </c>
      <c r="C274" s="115">
        <v>4</v>
      </c>
      <c r="D274" s="115"/>
      <c r="E274" s="115">
        <v>9254139.452</v>
      </c>
      <c r="F274" s="115">
        <v>0</v>
      </c>
      <c r="G274" s="115">
        <v>0</v>
      </c>
      <c r="H274" s="115">
        <v>0</v>
      </c>
      <c r="I274" s="115">
        <v>0</v>
      </c>
      <c r="J274" s="115">
        <v>0</v>
      </c>
      <c r="K274" s="115">
        <v>0</v>
      </c>
      <c r="L274" s="115">
        <v>4</v>
      </c>
      <c r="M274" s="115">
        <v>0</v>
      </c>
      <c r="N274" s="115">
        <v>9254139.452</v>
      </c>
    </row>
    <row r="275" spans="1:14" s="110" customFormat="1" ht="16.5">
      <c r="A275" s="111" t="s">
        <v>173</v>
      </c>
      <c r="B275" s="112" t="s">
        <v>63</v>
      </c>
      <c r="C275" s="113">
        <v>411</v>
      </c>
      <c r="D275" s="113">
        <v>655973</v>
      </c>
      <c r="E275" s="113">
        <v>269587226.85</v>
      </c>
      <c r="F275" s="113">
        <v>0</v>
      </c>
      <c r="G275" s="113">
        <v>0</v>
      </c>
      <c r="H275" s="113">
        <v>0</v>
      </c>
      <c r="I275" s="113">
        <v>0</v>
      </c>
      <c r="J275" s="113">
        <v>0</v>
      </c>
      <c r="K275" s="113">
        <v>0</v>
      </c>
      <c r="L275" s="113">
        <v>411</v>
      </c>
      <c r="M275" s="113">
        <v>655973</v>
      </c>
      <c r="N275" s="113">
        <v>269587226.85</v>
      </c>
    </row>
    <row r="276" spans="1:14" ht="16.5">
      <c r="A276" s="114" t="s">
        <v>10</v>
      </c>
      <c r="B276" s="112" t="s">
        <v>11</v>
      </c>
      <c r="C276" s="115">
        <v>140</v>
      </c>
      <c r="D276" s="115">
        <v>498146</v>
      </c>
      <c r="E276" s="115">
        <v>77946572.994</v>
      </c>
      <c r="F276" s="115">
        <v>0</v>
      </c>
      <c r="G276" s="115">
        <v>0</v>
      </c>
      <c r="H276" s="115">
        <v>0</v>
      </c>
      <c r="I276" s="115">
        <v>0</v>
      </c>
      <c r="J276" s="115">
        <v>0</v>
      </c>
      <c r="K276" s="115">
        <v>0</v>
      </c>
      <c r="L276" s="115">
        <v>140</v>
      </c>
      <c r="M276" s="115">
        <v>498146</v>
      </c>
      <c r="N276" s="115">
        <v>77946572.994</v>
      </c>
    </row>
    <row r="277" spans="1:14" ht="16.5">
      <c r="A277" s="114" t="s">
        <v>12</v>
      </c>
      <c r="B277" s="112" t="s">
        <v>13</v>
      </c>
      <c r="C277" s="115">
        <v>263</v>
      </c>
      <c r="D277" s="115">
        <v>157827</v>
      </c>
      <c r="E277" s="115">
        <v>186574094.806</v>
      </c>
      <c r="F277" s="115">
        <v>0</v>
      </c>
      <c r="G277" s="115">
        <v>0</v>
      </c>
      <c r="H277" s="115">
        <v>0</v>
      </c>
      <c r="I277" s="115">
        <v>0</v>
      </c>
      <c r="J277" s="115">
        <v>0</v>
      </c>
      <c r="K277" s="115">
        <v>0</v>
      </c>
      <c r="L277" s="115">
        <v>263</v>
      </c>
      <c r="M277" s="115">
        <v>157827</v>
      </c>
      <c r="N277" s="115">
        <v>186574094.806</v>
      </c>
    </row>
    <row r="278" spans="1:14" ht="16.5">
      <c r="A278" s="114" t="s">
        <v>104</v>
      </c>
      <c r="B278" s="112" t="s">
        <v>15</v>
      </c>
      <c r="C278" s="115">
        <v>7</v>
      </c>
      <c r="D278" s="115"/>
      <c r="E278" s="115">
        <v>3831213.05</v>
      </c>
      <c r="F278" s="115">
        <v>0</v>
      </c>
      <c r="G278" s="115">
        <v>0</v>
      </c>
      <c r="H278" s="115">
        <v>0</v>
      </c>
      <c r="I278" s="115">
        <v>0</v>
      </c>
      <c r="J278" s="115">
        <v>0</v>
      </c>
      <c r="K278" s="115">
        <v>0</v>
      </c>
      <c r="L278" s="115">
        <v>7</v>
      </c>
      <c r="M278" s="115">
        <v>0</v>
      </c>
      <c r="N278" s="115">
        <v>3831213.05</v>
      </c>
    </row>
    <row r="279" spans="1:14" ht="16.5">
      <c r="A279" s="114" t="s">
        <v>105</v>
      </c>
      <c r="B279" s="112" t="s">
        <v>19</v>
      </c>
      <c r="C279" s="115">
        <v>1</v>
      </c>
      <c r="D279" s="115"/>
      <c r="E279" s="115">
        <v>1235346</v>
      </c>
      <c r="F279" s="115">
        <v>0</v>
      </c>
      <c r="G279" s="115">
        <v>0</v>
      </c>
      <c r="H279" s="115">
        <v>0</v>
      </c>
      <c r="I279" s="115">
        <v>0</v>
      </c>
      <c r="J279" s="115">
        <v>0</v>
      </c>
      <c r="K279" s="115">
        <v>0</v>
      </c>
      <c r="L279" s="115">
        <v>1</v>
      </c>
      <c r="M279" s="115">
        <v>0</v>
      </c>
      <c r="N279" s="115">
        <v>1235346</v>
      </c>
    </row>
    <row r="280" spans="1:14" ht="38.25" customHeight="1">
      <c r="A280" s="111" t="s">
        <v>174</v>
      </c>
      <c r="B280" s="112" t="s">
        <v>64</v>
      </c>
      <c r="C280" s="113">
        <v>393</v>
      </c>
      <c r="D280" s="113">
        <v>681742</v>
      </c>
      <c r="E280" s="113">
        <v>282658401.662</v>
      </c>
      <c r="F280" s="113">
        <v>5</v>
      </c>
      <c r="G280" s="113">
        <v>751</v>
      </c>
      <c r="H280" s="113">
        <v>2893071.256</v>
      </c>
      <c r="I280" s="113">
        <v>0</v>
      </c>
      <c r="J280" s="113">
        <v>0</v>
      </c>
      <c r="K280" s="113">
        <v>0</v>
      </c>
      <c r="L280" s="113">
        <v>398</v>
      </c>
      <c r="M280" s="113">
        <v>682493</v>
      </c>
      <c r="N280" s="113">
        <v>285551472.918</v>
      </c>
    </row>
    <row r="281" spans="1:14" ht="16.5">
      <c r="A281" s="114" t="s">
        <v>10</v>
      </c>
      <c r="B281" s="112" t="s">
        <v>11</v>
      </c>
      <c r="C281" s="115">
        <v>147</v>
      </c>
      <c r="D281" s="115">
        <v>446740</v>
      </c>
      <c r="E281" s="115">
        <v>78949897.522</v>
      </c>
      <c r="F281" s="115">
        <v>0</v>
      </c>
      <c r="G281" s="115">
        <v>0</v>
      </c>
      <c r="H281" s="115">
        <v>0</v>
      </c>
      <c r="I281" s="115">
        <v>0</v>
      </c>
      <c r="J281" s="115">
        <v>0</v>
      </c>
      <c r="K281" s="115">
        <v>0</v>
      </c>
      <c r="L281" s="115">
        <v>147</v>
      </c>
      <c r="M281" s="115">
        <v>446740</v>
      </c>
      <c r="N281" s="115">
        <v>78949897.522</v>
      </c>
    </row>
    <row r="282" spans="1:14" ht="16.5">
      <c r="A282" s="114" t="s">
        <v>12</v>
      </c>
      <c r="B282" s="112" t="s">
        <v>13</v>
      </c>
      <c r="C282" s="115">
        <v>234</v>
      </c>
      <c r="D282" s="115">
        <v>235002</v>
      </c>
      <c r="E282" s="115">
        <v>195306853.74</v>
      </c>
      <c r="F282" s="115">
        <v>5</v>
      </c>
      <c r="G282" s="115">
        <v>751</v>
      </c>
      <c r="H282" s="115">
        <v>2893071.256</v>
      </c>
      <c r="I282" s="115">
        <v>0</v>
      </c>
      <c r="J282" s="115">
        <v>0</v>
      </c>
      <c r="K282" s="115">
        <v>0</v>
      </c>
      <c r="L282" s="115">
        <v>239</v>
      </c>
      <c r="M282" s="115">
        <v>235753</v>
      </c>
      <c r="N282" s="115">
        <v>198199924.99600002</v>
      </c>
    </row>
    <row r="283" spans="1:14" ht="16.5">
      <c r="A283" s="114" t="s">
        <v>104</v>
      </c>
      <c r="B283" s="112" t="s">
        <v>15</v>
      </c>
      <c r="C283" s="115">
        <v>9</v>
      </c>
      <c r="D283" s="115"/>
      <c r="E283" s="115">
        <v>5369126.4</v>
      </c>
      <c r="F283" s="115">
        <v>0</v>
      </c>
      <c r="G283" s="115">
        <v>0</v>
      </c>
      <c r="H283" s="115">
        <v>0</v>
      </c>
      <c r="I283" s="115">
        <v>0</v>
      </c>
      <c r="J283" s="115">
        <v>0</v>
      </c>
      <c r="K283" s="115">
        <v>0</v>
      </c>
      <c r="L283" s="115">
        <v>9</v>
      </c>
      <c r="M283" s="115">
        <v>0</v>
      </c>
      <c r="N283" s="115">
        <v>5369126.4</v>
      </c>
    </row>
    <row r="284" spans="1:14" ht="16.5">
      <c r="A284" s="114" t="s">
        <v>105</v>
      </c>
      <c r="B284" s="112" t="s">
        <v>19</v>
      </c>
      <c r="C284" s="115">
        <v>3</v>
      </c>
      <c r="D284" s="115"/>
      <c r="E284" s="115">
        <v>3032524</v>
      </c>
      <c r="F284" s="115">
        <v>0</v>
      </c>
      <c r="G284" s="115">
        <v>0</v>
      </c>
      <c r="H284" s="115">
        <v>0</v>
      </c>
      <c r="I284" s="115">
        <v>0</v>
      </c>
      <c r="J284" s="115">
        <v>0</v>
      </c>
      <c r="K284" s="115">
        <v>0</v>
      </c>
      <c r="L284" s="115">
        <v>3</v>
      </c>
      <c r="M284" s="115">
        <v>0</v>
      </c>
      <c r="N284" s="115">
        <v>3032524</v>
      </c>
    </row>
    <row r="285" spans="1:14" ht="22.5" customHeight="1">
      <c r="A285" s="111" t="s">
        <v>175</v>
      </c>
      <c r="B285" s="112" t="s">
        <v>86</v>
      </c>
      <c r="C285" s="113">
        <v>47</v>
      </c>
      <c r="D285" s="113">
        <v>121877</v>
      </c>
      <c r="E285" s="113">
        <v>87896967.56400001</v>
      </c>
      <c r="F285" s="113">
        <v>0</v>
      </c>
      <c r="G285" s="113">
        <v>0</v>
      </c>
      <c r="H285" s="113">
        <v>0</v>
      </c>
      <c r="I285" s="113">
        <v>0</v>
      </c>
      <c r="J285" s="113">
        <v>0</v>
      </c>
      <c r="K285" s="113">
        <v>0</v>
      </c>
      <c r="L285" s="113">
        <v>47</v>
      </c>
      <c r="M285" s="113">
        <v>121877</v>
      </c>
      <c r="N285" s="113">
        <v>87896967.56400001</v>
      </c>
    </row>
    <row r="286" spans="1:14" ht="16.5">
      <c r="A286" s="114" t="s">
        <v>10</v>
      </c>
      <c r="B286" s="112" t="s">
        <v>11</v>
      </c>
      <c r="C286" s="115">
        <v>19</v>
      </c>
      <c r="D286" s="115">
        <v>113477</v>
      </c>
      <c r="E286" s="115">
        <v>13323751.2</v>
      </c>
      <c r="F286" s="115">
        <v>0</v>
      </c>
      <c r="G286" s="115">
        <v>0</v>
      </c>
      <c r="H286" s="115">
        <v>0</v>
      </c>
      <c r="I286" s="115">
        <v>0</v>
      </c>
      <c r="J286" s="115">
        <v>0</v>
      </c>
      <c r="K286" s="115">
        <v>0</v>
      </c>
      <c r="L286" s="115">
        <v>19</v>
      </c>
      <c r="M286" s="115">
        <v>113477</v>
      </c>
      <c r="N286" s="115">
        <v>13323751.2</v>
      </c>
    </row>
    <row r="287" spans="1:14" ht="16.5">
      <c r="A287" s="114" t="s">
        <v>12</v>
      </c>
      <c r="B287" s="112" t="s">
        <v>13</v>
      </c>
      <c r="C287" s="115">
        <v>23</v>
      </c>
      <c r="D287" s="115">
        <v>8400</v>
      </c>
      <c r="E287" s="115">
        <v>69907681.464</v>
      </c>
      <c r="F287" s="115">
        <v>0</v>
      </c>
      <c r="G287" s="115">
        <v>0</v>
      </c>
      <c r="H287" s="115">
        <v>0</v>
      </c>
      <c r="I287" s="115">
        <v>0</v>
      </c>
      <c r="J287" s="115">
        <v>0</v>
      </c>
      <c r="K287" s="115">
        <v>0</v>
      </c>
      <c r="L287" s="115">
        <v>23</v>
      </c>
      <c r="M287" s="115">
        <v>8400</v>
      </c>
      <c r="N287" s="115">
        <v>69907681.464</v>
      </c>
    </row>
    <row r="288" spans="1:14" ht="16.5">
      <c r="A288" s="114" t="s">
        <v>104</v>
      </c>
      <c r="B288" s="112" t="s">
        <v>15</v>
      </c>
      <c r="C288" s="115">
        <v>5</v>
      </c>
      <c r="D288" s="115"/>
      <c r="E288" s="115">
        <v>4665534.9</v>
      </c>
      <c r="F288" s="115">
        <v>0</v>
      </c>
      <c r="G288" s="115">
        <v>0</v>
      </c>
      <c r="H288" s="115">
        <v>0</v>
      </c>
      <c r="I288" s="115">
        <v>0</v>
      </c>
      <c r="J288" s="115">
        <v>0</v>
      </c>
      <c r="K288" s="115">
        <v>0</v>
      </c>
      <c r="L288" s="115">
        <v>5</v>
      </c>
      <c r="M288" s="115">
        <v>0</v>
      </c>
      <c r="N288" s="115">
        <v>4665534.9</v>
      </c>
    </row>
    <row r="289" spans="1:14" ht="38.25" customHeight="1">
      <c r="A289" s="111" t="s">
        <v>176</v>
      </c>
      <c r="B289" s="112" t="s">
        <v>70</v>
      </c>
      <c r="C289" s="113">
        <v>110</v>
      </c>
      <c r="D289" s="113">
        <v>251882</v>
      </c>
      <c r="E289" s="113">
        <v>139060655.574</v>
      </c>
      <c r="F289" s="113">
        <v>0</v>
      </c>
      <c r="G289" s="113">
        <v>0</v>
      </c>
      <c r="H289" s="113">
        <v>0</v>
      </c>
      <c r="I289" s="113">
        <v>0</v>
      </c>
      <c r="J289" s="113">
        <v>0</v>
      </c>
      <c r="K289" s="113">
        <v>0</v>
      </c>
      <c r="L289" s="113">
        <v>110</v>
      </c>
      <c r="M289" s="113">
        <v>251882</v>
      </c>
      <c r="N289" s="113">
        <v>139060655.574</v>
      </c>
    </row>
    <row r="290" spans="1:14" ht="16.5">
      <c r="A290" s="114" t="s">
        <v>10</v>
      </c>
      <c r="B290" s="112" t="s">
        <v>11</v>
      </c>
      <c r="C290" s="115">
        <v>45</v>
      </c>
      <c r="D290" s="115">
        <v>206319</v>
      </c>
      <c r="E290" s="115">
        <v>10767506</v>
      </c>
      <c r="F290" s="115">
        <v>0</v>
      </c>
      <c r="G290" s="115">
        <v>0</v>
      </c>
      <c r="H290" s="115">
        <v>0</v>
      </c>
      <c r="I290" s="115">
        <v>0</v>
      </c>
      <c r="J290" s="115">
        <v>0</v>
      </c>
      <c r="K290" s="115">
        <v>0</v>
      </c>
      <c r="L290" s="115">
        <v>45</v>
      </c>
      <c r="M290" s="115">
        <v>206319</v>
      </c>
      <c r="N290" s="115">
        <v>10767506</v>
      </c>
    </row>
    <row r="291" spans="1:14" ht="16.5">
      <c r="A291" s="114" t="s">
        <v>12</v>
      </c>
      <c r="B291" s="112" t="s">
        <v>13</v>
      </c>
      <c r="C291" s="115">
        <v>58</v>
      </c>
      <c r="D291" s="115">
        <v>45563</v>
      </c>
      <c r="E291" s="115">
        <v>123457920.308</v>
      </c>
      <c r="F291" s="115">
        <v>0</v>
      </c>
      <c r="G291" s="115">
        <v>0</v>
      </c>
      <c r="H291" s="115">
        <v>0</v>
      </c>
      <c r="I291" s="115">
        <v>0</v>
      </c>
      <c r="J291" s="115">
        <v>0</v>
      </c>
      <c r="K291" s="115">
        <v>0</v>
      </c>
      <c r="L291" s="115">
        <v>58</v>
      </c>
      <c r="M291" s="115">
        <v>45563</v>
      </c>
      <c r="N291" s="115">
        <v>123457920.308</v>
      </c>
    </row>
    <row r="292" spans="1:14" ht="16.5">
      <c r="A292" s="114" t="s">
        <v>104</v>
      </c>
      <c r="B292" s="112" t="s">
        <v>15</v>
      </c>
      <c r="C292" s="115">
        <v>7</v>
      </c>
      <c r="D292" s="115"/>
      <c r="E292" s="115">
        <v>4835229.266</v>
      </c>
      <c r="F292" s="115">
        <v>0</v>
      </c>
      <c r="G292" s="115">
        <v>0</v>
      </c>
      <c r="H292" s="115">
        <v>0</v>
      </c>
      <c r="I292" s="115">
        <v>0</v>
      </c>
      <c r="J292" s="115">
        <v>0</v>
      </c>
      <c r="K292" s="115">
        <v>0</v>
      </c>
      <c r="L292" s="115">
        <v>7</v>
      </c>
      <c r="M292" s="115">
        <v>0</v>
      </c>
      <c r="N292" s="115">
        <v>4835229.266</v>
      </c>
    </row>
    <row r="293" spans="1:14" s="122" customFormat="1" ht="16.5">
      <c r="A293" s="121" t="s">
        <v>96</v>
      </c>
      <c r="B293" s="112"/>
      <c r="C293" s="113">
        <v>4807</v>
      </c>
      <c r="D293" s="113">
        <v>13924923.9</v>
      </c>
      <c r="E293" s="113">
        <v>6304817689</v>
      </c>
      <c r="F293" s="113">
        <v>59</v>
      </c>
      <c r="G293" s="113">
        <v>107283</v>
      </c>
      <c r="H293" s="113">
        <v>77910186.858</v>
      </c>
      <c r="I293" s="113">
        <v>23</v>
      </c>
      <c r="J293" s="113">
        <v>88664</v>
      </c>
      <c r="K293" s="113">
        <v>31276929.601999998</v>
      </c>
      <c r="L293" s="113">
        <v>4843</v>
      </c>
      <c r="M293" s="113">
        <v>13943542.9</v>
      </c>
      <c r="N293" s="113">
        <v>6351450946.2560005</v>
      </c>
    </row>
    <row r="294" spans="1:14" s="123" customFormat="1" ht="16.5" customHeight="1">
      <c r="A294" s="81"/>
      <c r="B294" s="188"/>
      <c r="C294" s="188"/>
      <c r="D294" s="188"/>
      <c r="E294" s="81"/>
      <c r="F294" s="81"/>
      <c r="G294" s="81"/>
      <c r="H294" s="81"/>
      <c r="I294" s="81"/>
      <c r="J294" s="81"/>
      <c r="K294" s="188"/>
      <c r="L294" s="188"/>
      <c r="M294" s="81"/>
      <c r="N294" s="81"/>
    </row>
    <row r="295" spans="1:14" s="122" customFormat="1" ht="16.5">
      <c r="A295" s="78"/>
      <c r="B295" s="185"/>
      <c r="C295" s="185"/>
      <c r="D295" s="185"/>
      <c r="E295" s="78"/>
      <c r="F295" s="78"/>
      <c r="G295" s="98"/>
      <c r="H295" s="98"/>
      <c r="I295" s="98"/>
      <c r="J295" s="185"/>
      <c r="K295" s="185"/>
      <c r="L295" s="185"/>
      <c r="M295" s="185"/>
      <c r="N295" s="78"/>
    </row>
    <row r="296" spans="1:14" ht="16.5" hidden="1">
      <c r="A296" s="124"/>
      <c r="B296" s="102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</row>
    <row r="297" spans="1:14" ht="16.5" hidden="1">
      <c r="A297" s="124"/>
      <c r="B297" s="102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</row>
    <row r="298" spans="3:14" s="96" customFormat="1" ht="16.5" hidden="1"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>
        <f>N8+N12+N16+N21+N26+N30+N34+N38+N41+N45+N50+N54+N61+N66+N71+N76+N80+N85+N89+N93+N97+N101+N105+N109+N113+N117+N121+N125+N129+N133+N136+N140+N145+N150+N155+N160+N165+N170+N175+N180+N184+N188+N193+N196+N200+N204+N208+N212+N216+N221+N224+N227+N230+N238+N242+N246+N250+N254+N259+N263+N267+N271+N288</f>
        <v>3670964060.106</v>
      </c>
    </row>
    <row r="299" spans="3:14" ht="16.5" hidden="1"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>
        <f>N9+N13+N17+N22+N27+N31+N35+N39+N42+N46+N51+N55+N58+N62+N67+N72+N77+N81+N86+N90+N94+N98+N102+N106+N110+N114+N118+N122+N126+N130+N134+N137+N141+N146+N151+N156+N161+N166+N171+N176+N181+N185+N189+N194+N197+N201+N205+N209+N213+N217+N222+N225+N228+N231+N235+N239+N243+N247+N251+N255+N260+N264+N268+N272+N289</f>
        <v>3094891808.896</v>
      </c>
    </row>
    <row r="300" spans="3:14" ht="16.5" hidden="1"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>
        <f>N10+N14+N18+N23+N28+N32+N36+N43+N47+N52+N56+N59+N63+N68+N73+N78+N82+N87+N91+N95+N99+N103+N107+N111+N115+N119+N123+N127+N131+N138+N142+N147+N152+N157+N162+N167+N172+N177+N182+N186+N190+N198+N202+N206+N210+N214+N218+N232+N236+N240+N244+N248+N252+N256+N261+N265+N269+N274+N276+N278+N280+N282+N284+N286+N290</f>
        <v>6210926101.112</v>
      </c>
    </row>
    <row r="301" spans="3:14" ht="16.5" hidden="1"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>
        <f>N19+N24+N48+N64+N69+N74+N83+N143+N148+N153+N158+N163+N168+N173+N178+N191+N219+N233+N257</f>
        <v>255964903.77399996</v>
      </c>
    </row>
    <row r="302" spans="5:14" ht="16.5" hidden="1">
      <c r="E302" s="128"/>
      <c r="F302" s="128"/>
      <c r="G302" s="128"/>
      <c r="H302" s="128"/>
      <c r="I302" s="128"/>
      <c r="J302" s="128"/>
      <c r="K302" s="128"/>
      <c r="L302" s="128"/>
      <c r="M302" s="128"/>
      <c r="N302" s="128">
        <f>SUM(N298:N301)</f>
        <v>13232746873.888</v>
      </c>
    </row>
    <row r="303" ht="16.5" hidden="1"/>
    <row r="304" spans="6:8" ht="16.5" hidden="1">
      <c r="F304" s="128"/>
      <c r="G304" s="128"/>
      <c r="H304" s="128"/>
    </row>
    <row r="305" spans="3:5" ht="16.5" hidden="1">
      <c r="C305" s="192"/>
      <c r="D305" s="192"/>
      <c r="E305" s="192"/>
    </row>
    <row r="306" spans="1:12" ht="16.5" hidden="1">
      <c r="A306" s="129" t="s">
        <v>96</v>
      </c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</row>
    <row r="307" spans="1:13" ht="16.5" hidden="1">
      <c r="A307" s="103" t="s">
        <v>101</v>
      </c>
      <c r="C307" s="131"/>
      <c r="D307" s="130"/>
      <c r="E307" s="130"/>
      <c r="F307" s="130"/>
      <c r="G307" s="130"/>
      <c r="H307" s="130"/>
      <c r="I307" s="130"/>
      <c r="J307" s="130"/>
      <c r="K307" s="130"/>
      <c r="L307" s="130"/>
      <c r="M307" s="132"/>
    </row>
    <row r="308" spans="1:12" ht="16.5" hidden="1">
      <c r="A308" s="103" t="s">
        <v>102</v>
      </c>
      <c r="C308" s="131"/>
      <c r="D308" s="130"/>
      <c r="E308" s="130"/>
      <c r="F308" s="130"/>
      <c r="G308" s="130"/>
      <c r="H308" s="130"/>
      <c r="I308" s="130"/>
      <c r="J308" s="130"/>
      <c r="K308" s="130"/>
      <c r="L308" s="130"/>
    </row>
    <row r="309" spans="1:12" ht="16.5" hidden="1">
      <c r="A309" s="103" t="s">
        <v>99</v>
      </c>
      <c r="C309" s="131"/>
      <c r="E309" s="130"/>
      <c r="F309" s="130"/>
      <c r="G309" s="130"/>
      <c r="H309" s="130"/>
      <c r="I309" s="130"/>
      <c r="J309" s="130"/>
      <c r="K309" s="130"/>
      <c r="L309" s="130"/>
    </row>
    <row r="310" spans="1:12" ht="16.5" hidden="1">
      <c r="A310" s="103" t="s">
        <v>100</v>
      </c>
      <c r="C310" s="131"/>
      <c r="E310" s="130"/>
      <c r="F310" s="130"/>
      <c r="G310" s="130"/>
      <c r="H310" s="130"/>
      <c r="I310" s="130"/>
      <c r="J310" s="130"/>
      <c r="K310" s="130"/>
      <c r="L310" s="130"/>
    </row>
    <row r="311" ht="16.5" hidden="1"/>
    <row r="312" ht="16.5" hidden="1"/>
    <row r="313" ht="16.5" hidden="1"/>
    <row r="314" ht="16.5" hidden="1"/>
    <row r="315" ht="16.5" hidden="1"/>
    <row r="316" spans="4:5" ht="16.5" hidden="1">
      <c r="D316" s="128"/>
      <c r="E316" s="128"/>
    </row>
    <row r="317" spans="1:5" ht="16.5" hidden="1">
      <c r="A317" s="103" t="s">
        <v>124</v>
      </c>
      <c r="D317" s="128"/>
      <c r="E317" s="128"/>
    </row>
    <row r="318" spans="1:5" ht="16.5" hidden="1">
      <c r="A318" s="103" t="s">
        <v>123</v>
      </c>
      <c r="D318" s="128"/>
      <c r="E318" s="128"/>
    </row>
    <row r="319" ht="16.5" hidden="1"/>
    <row r="320" ht="16.5" hidden="1"/>
  </sheetData>
  <sheetProtection/>
  <mergeCells count="15">
    <mergeCell ref="H1:N1"/>
    <mergeCell ref="A5:A6"/>
    <mergeCell ref="B5:B6"/>
    <mergeCell ref="C5:E5"/>
    <mergeCell ref="F5:H5"/>
    <mergeCell ref="I5:K5"/>
    <mergeCell ref="L5:N5"/>
    <mergeCell ref="B294:D294"/>
    <mergeCell ref="K294:L294"/>
    <mergeCell ref="B295:D295"/>
    <mergeCell ref="J295:M295"/>
    <mergeCell ref="C305:E305"/>
    <mergeCell ref="C2:K2"/>
    <mergeCell ref="A3:N3"/>
    <mergeCell ref="K4:N4"/>
  </mergeCells>
  <printOptions/>
  <pageMargins left="0.15748031496062992" right="0.15748031496062992" top="0.5118110236220472" bottom="0.44" header="0.31496062992125984" footer="0.31496062992125984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="70" zoomScaleNormal="70" zoomScalePageLayoutView="0" workbookViewId="0" topLeftCell="A1">
      <selection activeCell="D9" sqref="D9"/>
    </sheetView>
  </sheetViews>
  <sheetFormatPr defaultColWidth="19.375" defaultRowHeight="15.75"/>
  <cols>
    <col min="1" max="1" width="40.25390625" style="3" customWidth="1"/>
    <col min="2" max="2" width="9.75390625" style="3" bestFit="1" customWidth="1"/>
    <col min="3" max="3" width="15.375" style="3" bestFit="1" customWidth="1"/>
    <col min="4" max="4" width="19.50390625" style="3" bestFit="1" customWidth="1"/>
    <col min="5" max="5" width="19.50390625" style="3" customWidth="1"/>
    <col min="6" max="16384" width="19.375" style="3" customWidth="1"/>
  </cols>
  <sheetData>
    <row r="1" spans="2:8" ht="117" customHeight="1">
      <c r="B1" s="197" t="s">
        <v>226</v>
      </c>
      <c r="C1" s="198"/>
      <c r="D1" s="198"/>
      <c r="E1" s="198"/>
      <c r="F1" s="198"/>
      <c r="G1" s="198"/>
      <c r="H1" s="198"/>
    </row>
    <row r="2" spans="1:9" s="1" customFormat="1" ht="16.5">
      <c r="A2" s="199" t="s">
        <v>0</v>
      </c>
      <c r="B2" s="199" t="s">
        <v>6</v>
      </c>
      <c r="C2" s="199" t="s">
        <v>7</v>
      </c>
      <c r="D2" s="199" t="s">
        <v>8</v>
      </c>
      <c r="E2" s="199"/>
      <c r="F2" s="199"/>
      <c r="G2" s="199"/>
      <c r="H2" s="199" t="s">
        <v>116</v>
      </c>
      <c r="I2" s="2"/>
    </row>
    <row r="3" spans="1:9" s="1" customFormat="1" ht="16.5">
      <c r="A3" s="199"/>
      <c r="B3" s="199"/>
      <c r="C3" s="199"/>
      <c r="D3" s="199" t="s">
        <v>96</v>
      </c>
      <c r="E3" s="4"/>
      <c r="F3" s="199" t="s">
        <v>117</v>
      </c>
      <c r="G3" s="199"/>
      <c r="H3" s="199"/>
      <c r="I3" s="2"/>
    </row>
    <row r="4" spans="1:9" s="1" customFormat="1" ht="16.5">
      <c r="A4" s="199"/>
      <c r="B4" s="199"/>
      <c r="C4" s="199"/>
      <c r="D4" s="199"/>
      <c r="E4" s="4"/>
      <c r="F4" s="4" t="s">
        <v>118</v>
      </c>
      <c r="G4" s="4" t="s">
        <v>119</v>
      </c>
      <c r="H4" s="199"/>
      <c r="I4" s="2"/>
    </row>
    <row r="5" spans="1:8" ht="16.5">
      <c r="A5" s="7" t="s">
        <v>120</v>
      </c>
      <c r="B5" s="5">
        <f>PL1!C8</f>
        <v>1396</v>
      </c>
      <c r="C5" s="5">
        <f>PL1!D8</f>
        <v>12061944</v>
      </c>
      <c r="D5" s="8">
        <f>PL6!N298</f>
        <v>3670964060.106</v>
      </c>
      <c r="E5" s="8">
        <f>D5/1000000</f>
        <v>3670.964060106</v>
      </c>
      <c r="F5" s="8"/>
      <c r="G5" s="8"/>
      <c r="H5" s="8"/>
    </row>
    <row r="6" spans="1:8" ht="16.5">
      <c r="A6" s="7" t="s">
        <v>121</v>
      </c>
      <c r="B6" s="5">
        <f>PL1!C9</f>
        <v>2978</v>
      </c>
      <c r="C6" s="5">
        <f>PL1!D9</f>
        <v>1881598.9</v>
      </c>
      <c r="D6" s="8">
        <f>PL6!N299</f>
        <v>3094891808.896</v>
      </c>
      <c r="E6" s="8">
        <f>D6/1000000</f>
        <v>3094.891808896</v>
      </c>
      <c r="F6" s="8"/>
      <c r="G6" s="8"/>
      <c r="H6" s="8"/>
    </row>
    <row r="7" spans="1:8" ht="16.5">
      <c r="A7" s="7" t="s">
        <v>14</v>
      </c>
      <c r="B7" s="5">
        <f>PL1!C10</f>
        <v>297</v>
      </c>
      <c r="C7" s="5">
        <f>PL1!D10</f>
        <v>0</v>
      </c>
      <c r="D7" s="8">
        <f>PL6!N300</f>
        <v>6210926101.112</v>
      </c>
      <c r="E7" s="8">
        <f>D7/1000000</f>
        <v>6210.926101112001</v>
      </c>
      <c r="F7" s="8"/>
      <c r="G7" s="8"/>
      <c r="H7" s="8"/>
    </row>
    <row r="8" spans="1:8" ht="16.5">
      <c r="A8" s="7" t="s">
        <v>18</v>
      </c>
      <c r="B8" s="5">
        <f>PL1!C11</f>
        <v>172</v>
      </c>
      <c r="C8" s="5">
        <f>PL1!D11</f>
        <v>0</v>
      </c>
      <c r="D8" s="8">
        <f>PL6!N301</f>
        <v>255964903.77399996</v>
      </c>
      <c r="E8" s="8">
        <f>D8/1000000</f>
        <v>255.96490377399996</v>
      </c>
      <c r="F8" s="8"/>
      <c r="G8" s="8"/>
      <c r="H8" s="8"/>
    </row>
    <row r="9" spans="1:8" s="1" customFormat="1" ht="16.5">
      <c r="A9" s="6" t="s">
        <v>96</v>
      </c>
      <c r="B9" s="9">
        <f>SUM(B5:B8)</f>
        <v>4843</v>
      </c>
      <c r="C9" s="9">
        <f>SUM(C5:C8)</f>
        <v>13943542.9</v>
      </c>
      <c r="D9" s="10">
        <f>SUM(D5:D8)</f>
        <v>13232746873.888</v>
      </c>
      <c r="E9" s="8">
        <f>D9/1000000</f>
        <v>13232.746873888</v>
      </c>
      <c r="F9" s="10"/>
      <c r="G9" s="10"/>
      <c r="H9" s="10"/>
    </row>
    <row r="10" ht="16.5">
      <c r="A10" s="3" t="s">
        <v>106</v>
      </c>
    </row>
    <row r="11" ht="16.5">
      <c r="A11" s="3" t="s">
        <v>122</v>
      </c>
    </row>
    <row r="13" spans="2:5" ht="16.5">
      <c r="B13" s="11">
        <v>4843</v>
      </c>
      <c r="C13" s="11">
        <v>13943542.9</v>
      </c>
      <c r="D13" s="11">
        <v>6341447946.2560005</v>
      </c>
      <c r="E13" s="11"/>
    </row>
  </sheetData>
  <sheetProtection/>
  <mergeCells count="8">
    <mergeCell ref="B1:H1"/>
    <mergeCell ref="A2:A4"/>
    <mergeCell ref="B2:B4"/>
    <mergeCell ref="C2:C4"/>
    <mergeCell ref="D2:G2"/>
    <mergeCell ref="H2:H4"/>
    <mergeCell ref="D3:D4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2018-10-29T01:14:51Z</cp:lastPrinted>
  <dcterms:created xsi:type="dcterms:W3CDTF">2018-10-25T10:03:45Z</dcterms:created>
  <dcterms:modified xsi:type="dcterms:W3CDTF">2018-10-31T01:13:31Z</dcterms:modified>
  <cp:category/>
  <cp:version/>
  <cp:contentType/>
  <cp:contentStatus/>
</cp:coreProperties>
</file>