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PL_NQ HDND tinh" sheetId="1" r:id="rId1"/>
  </sheets>
  <definedNames>
    <definedName name="_xlnm.Print_Area" localSheetId="0">'PL_NQ HDND tinh'!$A$1:$I$15</definedName>
  </definedNames>
  <calcPr fullCalcOnLoad="1"/>
</workbook>
</file>

<file path=xl/sharedStrings.xml><?xml version="1.0" encoding="utf-8"?>
<sst xmlns="http://schemas.openxmlformats.org/spreadsheetml/2006/main" count="42" uniqueCount="39">
  <si>
    <t>1.1</t>
  </si>
  <si>
    <t>1.2</t>
  </si>
  <si>
    <t>Chỉ tiêu</t>
  </si>
  <si>
    <t>1.3</t>
  </si>
  <si>
    <t>Dự án Phát triển Khu vực biên giới tiểu dự án tỉnh Kon Tum</t>
  </si>
  <si>
    <t>Chương trình “Mở rộng quy mô nước sạch và vệ sinh nông thôn dựa trên kết quả đầu ra"</t>
  </si>
  <si>
    <t>TT</t>
  </si>
  <si>
    <t>Đơn vị tính: Triệu đồng</t>
  </si>
  <si>
    <t>Dự án Sửa chữa và nâng cao an toàn đập</t>
  </si>
  <si>
    <t>Tổng mức đầu tư</t>
  </si>
  <si>
    <t>I.</t>
  </si>
  <si>
    <t>Vay, trả nợ trong nước</t>
  </si>
  <si>
    <t>II.</t>
  </si>
  <si>
    <t>Số Quyết định</t>
  </si>
  <si>
    <t>Trả nợ gốc vay trong năm</t>
  </si>
  <si>
    <t>Tổng dư nợ cuối năm</t>
  </si>
  <si>
    <t>Thuyết minh:</t>
  </si>
  <si>
    <t>Vay lại vốn nước ngoài của Chính phủ</t>
  </si>
  <si>
    <t>Dự kiến kế hoạch năm 2019</t>
  </si>
  <si>
    <t>Tổng trả nợ lãi và các loại phí vay trong năm</t>
  </si>
  <si>
    <t>Tổng cộng</t>
  </si>
  <si>
    <t>-</t>
  </si>
  <si>
    <t>Tổng dư nợ đầu năm 2019 (01/01/2019)</t>
  </si>
  <si>
    <t>Tổng mức vay trong năm</t>
  </si>
  <si>
    <t xml:space="preserve"> PHỤ LỤC </t>
  </si>
  <si>
    <t>(Kèm theo Nghị quyết số            /NQ-HĐND ngày           tháng 12 năm 2018 của Hội đồng nhân dân tỉnh Kon Tum)</t>
  </si>
  <si>
    <t>1.</t>
  </si>
  <si>
    <t>Phần vốn vay lại được tính như sau: Lấy tổng kế hoạch vốn đầu tư cấp phát từ ngân sách trung ương năm 2019 nhân với tỷ lệ vay theo quy định:</t>
  </si>
  <si>
    <t>2.</t>
  </si>
  <si>
    <t>KẾ HOẠCH VAY VÀ TRẢ NỢ CÔNG CỦA TỈNH KON TUM NĂM 2019</t>
  </si>
  <si>
    <t>Ngân hàng phát triển Việt Nam (VDB) đối với Chương trình Kiên cố hóa kênh mương và đường giao thông nông thôn</t>
  </si>
  <si>
    <t>4638/QĐ-BNN ngày 09/11/2015 của Bộ NN&amp;PTNT</t>
  </si>
  <si>
    <t>669/QĐ-UBND ngày 14/7/2017 của UBND tỉnh</t>
  </si>
  <si>
    <t>3606/QĐ-BNN ngày 04/9/2015 và 3012/QĐ-BNN ngày 21/7/2016 của Bộ NN&amp;PTNT</t>
  </si>
  <si>
    <t xml:space="preserve"> Căn cứ Văn bản số 2484/UBND-KT ngày 30/8/2018 của UBND tỉnh Kon Tum gửi Bộ Tài chính về việc rà soát và cập nhật kế hoạch giải ngân vốn nước ngoài năm 2019 và 2020 -2021; Căn cứ Công văn số 7446/BKHĐT-TH ngày 19/10/2018 của Bộ Kế hoạch và Đầu tư dự kiến phân bổ kế hoạch đầu tư vốn ngân sách nhà nước năm 2019;</t>
  </si>
  <si>
    <t>Dự án Sửa chữa và nâng cao an toàn đập vay 11.550 triệu đồng (77.000 triệu đồng * 15%). Trong đó, tỷ lệ vốn cấp phát từ ngân sách là 85%, vốn vay lại là 15%.</t>
  </si>
  <si>
    <t xml:space="preserve"> Dự án Chương trình “Mở rộng quy mô nước sạch và vệ sinh nông thôn dựa trên kết quả đầu ra" vay 5.000 triệu đồng (40.000 triệu đồng/80%*10%). Trong đó, 40.000 tiệu đồng là vốn cấp phát của Chương trình nước (đối với các dự án thuộc lĩnh vực giáo dục và y tế với tổng vốn cấp phát 2.259 triệu đồng không thuộc đối tượng vay lại).</t>
  </si>
  <si>
    <t xml:space="preserve"> Dự án Phát triển Khu vực biên giới tiểu dự án tỉnh Kon Tum vay 9.000 trđ (36.000 triệu đồng/80% *20%). Trong đó, tỷ lệ vốn cấp phát từ ngân sách là 80%, vốn vay lại là 20%.</t>
  </si>
  <si>
    <t>Tổng trả nợ lãi, các loại phí: Trong đó, lãi vay bằng 2%  tổng số vay trong năm; các khoản phí là số dự kiến.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</si>
</sst>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_(* #,##0_);_(* \(#,##0\);_(* &quot;-&quot;??_);_(@_)"/>
    <numFmt numFmtId="181" formatCode="0_);\(0\)"/>
    <numFmt numFmtId="182" formatCode="#,##0.000000"/>
    <numFmt numFmtId="183" formatCode="#,##0.000"/>
    <numFmt numFmtId="184" formatCode="#.##0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.VnArial Narrow"/>
      <family val="2"/>
    </font>
    <font>
      <sz val="12"/>
      <name val="Times New Roman"/>
      <family val="1"/>
    </font>
    <font>
      <i/>
      <sz val="13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31" borderId="7" applyNumberFormat="0" applyFont="0" applyAlignment="0" applyProtection="0"/>
    <xf numFmtId="0" fontId="42" fillId="26" borderId="8" applyNumberFormat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 applyAlignment="1">
      <alignment horizontal="center" wrapText="1"/>
      <protection/>
    </xf>
    <xf numFmtId="0" fontId="11" fillId="32" borderId="10" xfId="57" applyFont="1" applyFill="1" applyBorder="1" applyAlignment="1">
      <alignment horizontal="center" vertical="center" wrapText="1"/>
      <protection/>
    </xf>
    <xf numFmtId="180" fontId="11" fillId="32" borderId="10" xfId="57" applyNumberFormat="1" applyFont="1" applyFill="1" applyBorder="1" applyAlignment="1">
      <alignment horizontal="right" vertical="center" wrapText="1"/>
      <protection/>
    </xf>
    <xf numFmtId="180" fontId="11" fillId="32" borderId="10" xfId="57" applyNumberFormat="1" applyFont="1" applyFill="1" applyBorder="1" applyAlignment="1">
      <alignment vertical="center" wrapText="1"/>
      <protection/>
    </xf>
    <xf numFmtId="0" fontId="11" fillId="32" borderId="11" xfId="57" applyFont="1" applyFill="1" applyBorder="1" applyAlignment="1">
      <alignment horizontal="center" vertical="center" wrapText="1"/>
      <protection/>
    </xf>
    <xf numFmtId="0" fontId="11" fillId="32" borderId="11" xfId="57" applyFont="1" applyFill="1" applyBorder="1" applyAlignment="1">
      <alignment horizontal="left" vertical="center" wrapText="1"/>
      <protection/>
    </xf>
    <xf numFmtId="3" fontId="11" fillId="32" borderId="11" xfId="57" applyNumberFormat="1" applyFont="1" applyFill="1" applyBorder="1" applyAlignment="1">
      <alignment horizontal="right" vertical="center" wrapText="1"/>
      <protection/>
    </xf>
    <xf numFmtId="169" fontId="11" fillId="32" borderId="11" xfId="57" applyNumberFormat="1" applyFont="1" applyFill="1" applyBorder="1" applyAlignment="1">
      <alignment horizontal="right" vertical="center" wrapText="1"/>
      <protection/>
    </xf>
    <xf numFmtId="3" fontId="11" fillId="32" borderId="11" xfId="57" applyNumberFormat="1" applyFont="1" applyFill="1" applyBorder="1" applyAlignment="1">
      <alignment vertical="center" wrapText="1"/>
      <protection/>
    </xf>
    <xf numFmtId="0" fontId="7" fillId="32" borderId="12" xfId="57" applyFont="1" applyFill="1" applyBorder="1" applyAlignment="1">
      <alignment horizontal="center" vertical="center" wrapText="1"/>
      <protection/>
    </xf>
    <xf numFmtId="0" fontId="7" fillId="32" borderId="12" xfId="57" applyFont="1" applyFill="1" applyBorder="1" applyAlignment="1">
      <alignment horizontal="left" vertical="center" wrapText="1"/>
      <protection/>
    </xf>
    <xf numFmtId="3" fontId="7" fillId="32" borderId="12" xfId="57" applyNumberFormat="1" applyFont="1" applyFill="1" applyBorder="1" applyAlignment="1">
      <alignment horizontal="right" vertical="center" wrapText="1"/>
      <protection/>
    </xf>
    <xf numFmtId="3" fontId="7" fillId="32" borderId="12" xfId="57" applyNumberFormat="1" applyFont="1" applyFill="1" applyBorder="1" applyAlignment="1">
      <alignment vertical="center" wrapText="1"/>
      <protection/>
    </xf>
    <xf numFmtId="0" fontId="11" fillId="32" borderId="12" xfId="57" applyFont="1" applyFill="1" applyBorder="1" applyAlignment="1">
      <alignment horizontal="center" vertical="center" wrapText="1"/>
      <protection/>
    </xf>
    <xf numFmtId="0" fontId="11" fillId="32" borderId="12" xfId="57" applyFont="1" applyFill="1" applyBorder="1" applyAlignment="1">
      <alignment horizontal="left" vertical="center" wrapText="1"/>
      <protection/>
    </xf>
    <xf numFmtId="3" fontId="11" fillId="32" borderId="12" xfId="57" applyNumberFormat="1" applyFont="1" applyFill="1" applyBorder="1" applyAlignment="1">
      <alignment horizontal="right" vertical="center" wrapText="1"/>
      <protection/>
    </xf>
    <xf numFmtId="3" fontId="11" fillId="32" borderId="12" xfId="57" applyNumberFormat="1" applyFont="1" applyFill="1" applyBorder="1" applyAlignment="1">
      <alignment horizontal="center" vertical="center" wrapText="1"/>
      <protection/>
    </xf>
    <xf numFmtId="3" fontId="11" fillId="32" borderId="12" xfId="57" applyNumberFormat="1" applyFont="1" applyFill="1" applyBorder="1" applyAlignment="1">
      <alignment vertical="center" wrapText="1"/>
      <protection/>
    </xf>
    <xf numFmtId="0" fontId="7" fillId="32" borderId="13" xfId="57" applyFont="1" applyFill="1" applyBorder="1" applyAlignment="1">
      <alignment horizontal="center" vertical="center" wrapText="1"/>
      <protection/>
    </xf>
    <xf numFmtId="0" fontId="7" fillId="32" borderId="13" xfId="57" applyFont="1" applyFill="1" applyBorder="1" applyAlignment="1">
      <alignment horizontal="left" vertical="center" wrapText="1"/>
      <protection/>
    </xf>
    <xf numFmtId="3" fontId="7" fillId="32" borderId="13" xfId="57" applyNumberFormat="1" applyFont="1" applyFill="1" applyBorder="1" applyAlignment="1">
      <alignment horizontal="right" vertical="center" wrapText="1"/>
      <protection/>
    </xf>
    <xf numFmtId="3" fontId="7" fillId="32" borderId="13" xfId="57" applyNumberFormat="1" applyFont="1" applyFill="1" applyBorder="1" applyAlignment="1">
      <alignment vertical="center" wrapText="1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4" xfId="57" applyFont="1" applyBorder="1" applyAlignment="1" quotePrefix="1">
      <alignment horizontal="center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Alignment="1">
      <alignment vertical="center"/>
      <protection/>
    </xf>
    <xf numFmtId="0" fontId="12" fillId="0" borderId="0" xfId="57" applyFont="1" applyAlignment="1">
      <alignment/>
      <protection/>
    </xf>
    <xf numFmtId="0" fontId="10" fillId="0" borderId="0" xfId="57" applyFont="1" applyAlignment="1">
      <alignment vertical="center" wrapText="1"/>
      <protection/>
    </xf>
    <xf numFmtId="0" fontId="7" fillId="32" borderId="10" xfId="58" applyNumberFormat="1" applyFont="1" applyFill="1" applyBorder="1" applyAlignment="1">
      <alignment horizontal="center" vertical="center" wrapText="1"/>
      <protection/>
    </xf>
    <xf numFmtId="0" fontId="7" fillId="32" borderId="16" xfId="58" applyNumberFormat="1" applyFont="1" applyFill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right" wrapText="1"/>
      <protection/>
    </xf>
    <xf numFmtId="181" fontId="7" fillId="32" borderId="18" xfId="43" applyNumberFormat="1" applyFont="1" applyFill="1" applyBorder="1" applyAlignment="1">
      <alignment horizontal="center" vertical="center"/>
    </xf>
    <xf numFmtId="181" fontId="7" fillId="32" borderId="15" xfId="43" applyNumberFormat="1" applyFont="1" applyFill="1" applyBorder="1" applyAlignment="1">
      <alignment horizontal="center" vertical="center"/>
    </xf>
    <xf numFmtId="181" fontId="7" fillId="32" borderId="19" xfId="43" applyNumberFormat="1" applyFont="1" applyFill="1" applyBorder="1" applyAlignment="1">
      <alignment horizontal="center" vertical="center"/>
    </xf>
    <xf numFmtId="0" fontId="7" fillId="32" borderId="20" xfId="58" applyNumberFormat="1" applyFont="1" applyFill="1" applyBorder="1" applyAlignment="1">
      <alignment horizontal="center" vertical="center" wrapText="1"/>
      <protection/>
    </xf>
    <xf numFmtId="0" fontId="7" fillId="32" borderId="20" xfId="58" applyNumberFormat="1" applyFont="1" applyFill="1" applyBorder="1" applyAlignment="1">
      <alignment horizontal="center" vertical="center"/>
      <protection/>
    </xf>
    <xf numFmtId="0" fontId="7" fillId="32" borderId="10" xfId="57" applyFont="1" applyFill="1" applyBorder="1" applyAlignment="1">
      <alignment horizontal="center" vertical="center" wrapText="1"/>
      <protection/>
    </xf>
    <xf numFmtId="0" fontId="7" fillId="32" borderId="21" xfId="57" applyFont="1" applyFill="1" applyBorder="1" applyAlignment="1">
      <alignment horizontal="center" vertical="center" wrapText="1"/>
      <protection/>
    </xf>
    <xf numFmtId="0" fontId="7" fillId="32" borderId="16" xfId="57" applyFont="1" applyFill="1" applyBorder="1" applyAlignment="1">
      <alignment horizontal="center" vertical="center" wrapText="1"/>
      <protection/>
    </xf>
    <xf numFmtId="3" fontId="4" fillId="0" borderId="0" xfId="0" applyNumberFormat="1" applyFont="1" applyAlignment="1">
      <alignment horizontal="center"/>
    </xf>
    <xf numFmtId="0" fontId="10" fillId="0" borderId="15" xfId="57" applyFont="1" applyBorder="1" applyAlignment="1">
      <alignment vertical="center" wrapText="1"/>
      <protection/>
    </xf>
    <xf numFmtId="0" fontId="4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10" fillId="0" borderId="14" xfId="57" applyFont="1" applyBorder="1" applyAlignment="1">
      <alignment horizontal="left" vertical="center" wrapText="1"/>
      <protection/>
    </xf>
    <xf numFmtId="0" fontId="10" fillId="32" borderId="10" xfId="57" applyFont="1" applyFill="1" applyBorder="1" applyAlignment="1">
      <alignment horizontal="center" vertical="center" wrapText="1"/>
      <protection/>
    </xf>
    <xf numFmtId="0" fontId="10" fillId="32" borderId="21" xfId="57" applyFont="1" applyFill="1" applyBorder="1" applyAlignment="1">
      <alignment horizontal="center" vertical="center" wrapText="1"/>
      <protection/>
    </xf>
    <xf numFmtId="0" fontId="10" fillId="32" borderId="16" xfId="57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" xfId="56"/>
    <cellStyle name="Normal 7" xfId="57"/>
    <cellStyle name="Normal_030825 Phu cap truc y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B6" sqref="B6:B8"/>
    </sheetView>
  </sheetViews>
  <sheetFormatPr defaultColWidth="9.140625" defaultRowHeight="15"/>
  <cols>
    <col min="1" max="1" width="5.8515625" style="2" customWidth="1"/>
    <col min="2" max="2" width="47.7109375" style="1" customWidth="1"/>
    <col min="3" max="3" width="12.00390625" style="1" customWidth="1"/>
    <col min="4" max="4" width="23.8515625" style="1" customWidth="1"/>
    <col min="5" max="5" width="13.28125" style="1" customWidth="1"/>
    <col min="6" max="6" width="13.57421875" style="1" customWidth="1"/>
    <col min="7" max="7" width="10.28125" style="1" customWidth="1"/>
    <col min="8" max="8" width="10.421875" style="2" customWidth="1"/>
    <col min="9" max="9" width="11.28125" style="2" customWidth="1"/>
    <col min="10" max="215" width="9.140625" style="1" customWidth="1"/>
    <col min="216" max="216" width="3.8515625" style="1" customWidth="1"/>
    <col min="217" max="217" width="33.421875" style="1" customWidth="1"/>
    <col min="218" max="218" width="12.8515625" style="1" customWidth="1"/>
    <col min="219" max="219" width="11.57421875" style="1" customWidth="1"/>
    <col min="220" max="220" width="13.00390625" style="1" customWidth="1"/>
    <col min="221" max="221" width="13.421875" style="1" customWidth="1"/>
    <col min="222" max="222" width="11.57421875" style="1" customWidth="1"/>
    <col min="223" max="223" width="11.28125" style="1" customWidth="1"/>
    <col min="224" max="224" width="13.7109375" style="1" customWidth="1"/>
    <col min="225" max="225" width="11.28125" style="1" customWidth="1"/>
    <col min="226" max="226" width="12.57421875" style="1" customWidth="1"/>
    <col min="227" max="227" width="12.421875" style="1" customWidth="1"/>
    <col min="228" max="228" width="12.57421875" style="1" customWidth="1"/>
    <col min="229" max="229" width="12.140625" style="1" customWidth="1"/>
    <col min="230" max="16384" width="9.140625" style="1" customWidth="1"/>
  </cols>
  <sheetData>
    <row r="1" ht="11.25" customHeight="1"/>
    <row r="2" spans="1:8" ht="16.5">
      <c r="A2" s="1"/>
      <c r="B2" s="46" t="s">
        <v>24</v>
      </c>
      <c r="C2" s="46"/>
      <c r="D2" s="46"/>
      <c r="E2" s="46"/>
      <c r="F2" s="46"/>
      <c r="G2" s="46"/>
      <c r="H2" s="46"/>
    </row>
    <row r="3" spans="1:9" ht="16.5">
      <c r="A3" s="48" t="s">
        <v>29</v>
      </c>
      <c r="B3" s="48"/>
      <c r="C3" s="48"/>
      <c r="D3" s="48"/>
      <c r="E3" s="48"/>
      <c r="F3" s="48"/>
      <c r="G3" s="48"/>
      <c r="H3" s="48"/>
      <c r="I3" s="48"/>
    </row>
    <row r="4" spans="1:9" ht="18.75" customHeight="1">
      <c r="A4" s="49" t="s">
        <v>25</v>
      </c>
      <c r="B4" s="49"/>
      <c r="C4" s="49"/>
      <c r="D4" s="49"/>
      <c r="E4" s="49"/>
      <c r="F4" s="49"/>
      <c r="G4" s="49"/>
      <c r="H4" s="49"/>
      <c r="I4" s="49"/>
    </row>
    <row r="5" spans="1:9" ht="27" customHeight="1">
      <c r="A5" s="3"/>
      <c r="B5" s="37" t="s">
        <v>7</v>
      </c>
      <c r="C5" s="37"/>
      <c r="D5" s="37"/>
      <c r="E5" s="37"/>
      <c r="F5" s="37"/>
      <c r="G5" s="37"/>
      <c r="H5" s="37"/>
      <c r="I5" s="37"/>
    </row>
    <row r="6" spans="1:9" ht="21" customHeight="1">
      <c r="A6" s="51" t="s">
        <v>6</v>
      </c>
      <c r="B6" s="43" t="s">
        <v>2</v>
      </c>
      <c r="C6" s="43" t="s">
        <v>9</v>
      </c>
      <c r="D6" s="43" t="s">
        <v>13</v>
      </c>
      <c r="E6" s="41" t="s">
        <v>22</v>
      </c>
      <c r="F6" s="38" t="s">
        <v>18</v>
      </c>
      <c r="G6" s="39"/>
      <c r="H6" s="39"/>
      <c r="I6" s="40"/>
    </row>
    <row r="7" spans="1:9" ht="27" customHeight="1">
      <c r="A7" s="52"/>
      <c r="B7" s="44"/>
      <c r="C7" s="44"/>
      <c r="D7" s="44"/>
      <c r="E7" s="41"/>
      <c r="F7" s="41" t="s">
        <v>23</v>
      </c>
      <c r="G7" s="41" t="s">
        <v>14</v>
      </c>
      <c r="H7" s="41" t="s">
        <v>15</v>
      </c>
      <c r="I7" s="35" t="s">
        <v>19</v>
      </c>
    </row>
    <row r="8" spans="1:9" ht="43.5" customHeight="1">
      <c r="A8" s="53"/>
      <c r="B8" s="45">
        <v>2</v>
      </c>
      <c r="C8" s="45">
        <v>3</v>
      </c>
      <c r="D8" s="45">
        <v>4</v>
      </c>
      <c r="E8" s="41"/>
      <c r="F8" s="42"/>
      <c r="G8" s="41"/>
      <c r="H8" s="41"/>
      <c r="I8" s="36"/>
    </row>
    <row r="9" spans="1:9" ht="16.5">
      <c r="A9" s="4"/>
      <c r="B9" s="4" t="s">
        <v>20</v>
      </c>
      <c r="C9" s="4"/>
      <c r="D9" s="4"/>
      <c r="E9" s="5">
        <f>E10+E12</f>
        <v>57711</v>
      </c>
      <c r="F9" s="5">
        <f>F10+F12</f>
        <v>25550</v>
      </c>
      <c r="G9" s="5">
        <f>G10+G12</f>
        <v>29000</v>
      </c>
      <c r="H9" s="6">
        <f>H10+H12</f>
        <v>54261</v>
      </c>
      <c r="I9" s="5">
        <f>I10+I12</f>
        <v>880</v>
      </c>
    </row>
    <row r="10" spans="1:9" ht="16.5">
      <c r="A10" s="7" t="s">
        <v>10</v>
      </c>
      <c r="B10" s="8" t="s">
        <v>11</v>
      </c>
      <c r="C10" s="7"/>
      <c r="D10" s="7"/>
      <c r="E10" s="9">
        <f>E11</f>
        <v>53000</v>
      </c>
      <c r="F10" s="10">
        <f>F11</f>
        <v>0</v>
      </c>
      <c r="G10" s="9">
        <f>G11</f>
        <v>29000</v>
      </c>
      <c r="H10" s="11">
        <f>H11</f>
        <v>24000</v>
      </c>
      <c r="I10" s="10">
        <f>I11</f>
        <v>0</v>
      </c>
    </row>
    <row r="11" spans="1:9" ht="47.25">
      <c r="A11" s="12" t="s">
        <v>0</v>
      </c>
      <c r="B11" s="13" t="s">
        <v>30</v>
      </c>
      <c r="C11" s="12"/>
      <c r="D11" s="12"/>
      <c r="E11" s="14">
        <v>53000</v>
      </c>
      <c r="F11" s="14"/>
      <c r="G11" s="14">
        <v>29000</v>
      </c>
      <c r="H11" s="15">
        <f>E11+F11-G11</f>
        <v>24000</v>
      </c>
      <c r="I11" s="14"/>
    </row>
    <row r="12" spans="1:9" ht="16.5">
      <c r="A12" s="16" t="s">
        <v>12</v>
      </c>
      <c r="B12" s="17" t="s">
        <v>17</v>
      </c>
      <c r="C12" s="18">
        <f>SUM(C13:C15)</f>
        <v>868108</v>
      </c>
      <c r="D12" s="19"/>
      <c r="E12" s="18">
        <f>SUM(E13:E15)</f>
        <v>4711</v>
      </c>
      <c r="F12" s="18">
        <f>SUM(F13:F15)</f>
        <v>25550</v>
      </c>
      <c r="G12" s="19">
        <f>SUM(G13:G15)</f>
        <v>0</v>
      </c>
      <c r="H12" s="20">
        <f>SUM(H13:H15)</f>
        <v>30261</v>
      </c>
      <c r="I12" s="18">
        <f>SUM(I13:I15)</f>
        <v>880</v>
      </c>
    </row>
    <row r="13" spans="1:9" ht="47.25">
      <c r="A13" s="12" t="s">
        <v>0</v>
      </c>
      <c r="B13" s="13" t="s">
        <v>8</v>
      </c>
      <c r="C13" s="14">
        <v>200700</v>
      </c>
      <c r="D13" s="12" t="s">
        <v>31</v>
      </c>
      <c r="E13" s="14">
        <v>2011</v>
      </c>
      <c r="F13" s="14">
        <v>11550</v>
      </c>
      <c r="G13" s="14"/>
      <c r="H13" s="15">
        <f>E13+F13</f>
        <v>13561</v>
      </c>
      <c r="I13" s="14">
        <f>351+99</f>
        <v>450</v>
      </c>
    </row>
    <row r="14" spans="1:9" ht="47.25">
      <c r="A14" s="12" t="s">
        <v>1</v>
      </c>
      <c r="B14" s="13" t="s">
        <v>4</v>
      </c>
      <c r="C14" s="14">
        <v>464145</v>
      </c>
      <c r="D14" s="12" t="s">
        <v>32</v>
      </c>
      <c r="E14" s="14"/>
      <c r="F14" s="14">
        <v>9000</v>
      </c>
      <c r="G14" s="14"/>
      <c r="H14" s="15">
        <f>E14+F14</f>
        <v>9000</v>
      </c>
      <c r="I14" s="14">
        <v>180</v>
      </c>
    </row>
    <row r="15" spans="1:9" ht="63">
      <c r="A15" s="21" t="s">
        <v>3</v>
      </c>
      <c r="B15" s="22" t="s">
        <v>5</v>
      </c>
      <c r="C15" s="23">
        <v>203263</v>
      </c>
      <c r="D15" s="21" t="s">
        <v>33</v>
      </c>
      <c r="E15" s="23">
        <v>2700</v>
      </c>
      <c r="F15" s="23">
        <v>5000</v>
      </c>
      <c r="G15" s="23"/>
      <c r="H15" s="24">
        <f>E15+F15</f>
        <v>7700</v>
      </c>
      <c r="I15" s="23">
        <v>250</v>
      </c>
    </row>
    <row r="16" spans="1:9" ht="16.5" hidden="1">
      <c r="A16" s="25"/>
      <c r="B16" s="33" t="s">
        <v>16</v>
      </c>
      <c r="C16" s="26"/>
      <c r="D16" s="26"/>
      <c r="E16" s="26"/>
      <c r="F16" s="26"/>
      <c r="G16" s="25"/>
      <c r="H16" s="25"/>
      <c r="I16" s="25"/>
    </row>
    <row r="17" spans="1:9" ht="37.5" customHeight="1" hidden="1">
      <c r="A17" s="27" t="s">
        <v>26</v>
      </c>
      <c r="B17" s="54" t="s">
        <v>34</v>
      </c>
      <c r="C17" s="54"/>
      <c r="D17" s="54"/>
      <c r="E17" s="54"/>
      <c r="F17" s="54"/>
      <c r="G17" s="54"/>
      <c r="H17" s="54"/>
      <c r="I17" s="54"/>
    </row>
    <row r="18" spans="1:9" ht="16.5" customHeight="1" hidden="1">
      <c r="A18" s="27"/>
      <c r="B18" s="54" t="s">
        <v>27</v>
      </c>
      <c r="C18" s="54"/>
      <c r="D18" s="54"/>
      <c r="E18" s="54"/>
      <c r="F18" s="54"/>
      <c r="G18" s="54"/>
      <c r="H18" s="54"/>
      <c r="I18" s="54"/>
    </row>
    <row r="19" spans="1:9" ht="23.25" customHeight="1" hidden="1">
      <c r="A19" s="28" t="s">
        <v>21</v>
      </c>
      <c r="B19" s="50" t="s">
        <v>35</v>
      </c>
      <c r="C19" s="50"/>
      <c r="D19" s="50"/>
      <c r="E19" s="50"/>
      <c r="F19" s="50"/>
      <c r="G19" s="50"/>
      <c r="H19" s="50"/>
      <c r="I19" s="50"/>
    </row>
    <row r="20" spans="1:9" ht="28.5" customHeight="1" hidden="1">
      <c r="A20" s="28" t="s">
        <v>21</v>
      </c>
      <c r="B20" s="50" t="s">
        <v>36</v>
      </c>
      <c r="C20" s="50"/>
      <c r="D20" s="50"/>
      <c r="E20" s="50"/>
      <c r="F20" s="50"/>
      <c r="G20" s="50"/>
      <c r="H20" s="50"/>
      <c r="I20" s="50"/>
    </row>
    <row r="21" spans="1:9" ht="22.5" customHeight="1" hidden="1">
      <c r="A21" s="29" t="s">
        <v>21</v>
      </c>
      <c r="B21" s="34" t="s">
        <v>37</v>
      </c>
      <c r="C21" s="34"/>
      <c r="D21" s="34"/>
      <c r="E21" s="34"/>
      <c r="F21" s="34"/>
      <c r="G21" s="34"/>
      <c r="H21" s="34"/>
      <c r="I21" s="34"/>
    </row>
    <row r="22" spans="1:9" ht="16.5" customHeight="1" hidden="1">
      <c r="A22" s="30" t="s">
        <v>28</v>
      </c>
      <c r="B22" s="47" t="s">
        <v>38</v>
      </c>
      <c r="C22" s="47"/>
      <c r="D22" s="47"/>
      <c r="E22" s="47"/>
      <c r="F22" s="47"/>
      <c r="G22" s="47"/>
      <c r="H22" s="47"/>
      <c r="I22" s="47"/>
    </row>
    <row r="23" spans="1:9" ht="16.5">
      <c r="A23" s="31"/>
      <c r="B23" s="32"/>
      <c r="C23" s="32"/>
      <c r="D23" s="32"/>
      <c r="E23" s="32"/>
      <c r="F23" s="32"/>
      <c r="G23" s="31"/>
      <c r="H23" s="31"/>
      <c r="I23" s="31"/>
    </row>
  </sheetData>
  <sheetProtection/>
  <mergeCells count="20">
    <mergeCell ref="B2:H2"/>
    <mergeCell ref="B22:I22"/>
    <mergeCell ref="A3:I3"/>
    <mergeCell ref="A4:I4"/>
    <mergeCell ref="B19:I19"/>
    <mergeCell ref="B20:I20"/>
    <mergeCell ref="B6:B8"/>
    <mergeCell ref="A6:A8"/>
    <mergeCell ref="B17:I17"/>
    <mergeCell ref="B18:I18"/>
    <mergeCell ref="B21:I21"/>
    <mergeCell ref="I7:I8"/>
    <mergeCell ref="B5:I5"/>
    <mergeCell ref="F6:I6"/>
    <mergeCell ref="F7:F8"/>
    <mergeCell ref="C6:C8"/>
    <mergeCell ref="D6:D8"/>
    <mergeCell ref="G7:G8"/>
    <mergeCell ref="H7:H8"/>
    <mergeCell ref="E6:E8"/>
  </mergeCells>
  <printOptions/>
  <pageMargins left="0.07874015748031496" right="0.07874015748031496" top="0.3937007874015748" bottom="0.3937007874015748" header="0.07874015748031496" footer="0.0787401574803149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2018-10-30T08:54:47Z</cp:lastPrinted>
  <dcterms:created xsi:type="dcterms:W3CDTF">2006-09-16T00:00:00Z</dcterms:created>
  <dcterms:modified xsi:type="dcterms:W3CDTF">2018-11-02T02:34:37Z</dcterms:modified>
  <cp:category/>
  <cp:version/>
  <cp:contentType/>
  <cp:contentStatus/>
</cp:coreProperties>
</file>