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600" windowHeight="7875"/>
  </bookViews>
  <sheets>
    <sheet name="Năm 2018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H26" i="1"/>
  <c r="N34" i="1"/>
  <c r="I35" i="1" l="1"/>
  <c r="J35" i="1"/>
  <c r="K35" i="1"/>
  <c r="N35" i="1" s="1"/>
  <c r="L35" i="1"/>
  <c r="M35" i="1"/>
  <c r="H35" i="1"/>
  <c r="I34" i="1"/>
  <c r="J34" i="1"/>
  <c r="K34" i="1"/>
  <c r="L34" i="1"/>
  <c r="M34" i="1"/>
  <c r="H34" i="1"/>
  <c r="D34" i="1"/>
  <c r="E34" i="1"/>
  <c r="F34" i="1"/>
  <c r="C34" i="1"/>
  <c r="N18" i="1"/>
  <c r="N19" i="1"/>
  <c r="N20" i="1"/>
  <c r="N21" i="1"/>
  <c r="N22" i="1"/>
  <c r="N23" i="1"/>
  <c r="N25" i="1"/>
  <c r="N33" i="1"/>
  <c r="N30" i="1"/>
  <c r="N31" i="1"/>
  <c r="N32" i="1"/>
  <c r="N29" i="1"/>
  <c r="N28" i="1"/>
  <c r="J16" i="1"/>
  <c r="N16" i="1" s="1"/>
  <c r="J17" i="1"/>
  <c r="N17" i="1" s="1"/>
  <c r="J18" i="1"/>
  <c r="J19" i="1"/>
  <c r="J20" i="1"/>
  <c r="J21" i="1"/>
  <c r="J22" i="1"/>
  <c r="J23" i="1"/>
  <c r="J24" i="1"/>
  <c r="J25" i="1"/>
  <c r="J15" i="1"/>
  <c r="N15" i="1" s="1"/>
  <c r="J14" i="1"/>
  <c r="N14" i="1" l="1"/>
  <c r="J30" i="1"/>
  <c r="J31" i="1"/>
  <c r="J32" i="1"/>
  <c r="J33" i="1"/>
  <c r="J29" i="1"/>
  <c r="J28" i="1"/>
  <c r="G29" i="1" l="1"/>
  <c r="G30" i="1"/>
  <c r="G31" i="1"/>
  <c r="G32" i="1"/>
  <c r="G33" i="1"/>
  <c r="G28" i="1"/>
  <c r="G15" i="1" l="1"/>
  <c r="G16" i="1"/>
  <c r="G17" i="1"/>
  <c r="G18" i="1"/>
  <c r="G19" i="1"/>
  <c r="G20" i="1"/>
  <c r="G21" i="1"/>
  <c r="G22" i="1"/>
  <c r="G23" i="1"/>
  <c r="G25" i="1"/>
  <c r="C35" i="1"/>
  <c r="G34" i="1"/>
  <c r="D26" i="1"/>
  <c r="G26" i="1" s="1"/>
  <c r="E26" i="1"/>
  <c r="F26" i="1"/>
  <c r="N26" i="1"/>
  <c r="C26" i="1"/>
  <c r="D35" i="1" l="1"/>
  <c r="G35" i="1" s="1"/>
  <c r="F35" i="1"/>
  <c r="E35" i="1"/>
</calcChain>
</file>

<file path=xl/sharedStrings.xml><?xml version="1.0" encoding="utf-8"?>
<sst xmlns="http://schemas.openxmlformats.org/spreadsheetml/2006/main" count="53" uniqueCount="41">
  <si>
    <t>TT</t>
  </si>
  <si>
    <t>Loại án</t>
  </si>
  <si>
    <t>Thụ lý</t>
  </si>
  <si>
    <t>Giải
quyết</t>
  </si>
  <si>
    <t>TÒA ÁN NHÂN DÂN CẤP TỈNH</t>
  </si>
  <si>
    <t>Hình sự sơ thẩm</t>
  </si>
  <si>
    <t>Hình sự phúc thẩm</t>
  </si>
  <si>
    <t>Dân sự sơ thẩm</t>
  </si>
  <si>
    <t>Dân sự phúc thẩm</t>
  </si>
  <si>
    <t>HNGĐ sơ thẩm</t>
  </si>
  <si>
    <t>HNGĐ phúcthẩm</t>
  </si>
  <si>
    <t>KDTM sơ thẩm</t>
  </si>
  <si>
    <t>KDTM phúc thẩm</t>
  </si>
  <si>
    <t>Hành chính ST</t>
  </si>
  <si>
    <t>Hành chính PT</t>
  </si>
  <si>
    <t>Lao động ST</t>
  </si>
  <si>
    <t>Lao đông PT</t>
  </si>
  <si>
    <t>Cộng</t>
  </si>
  <si>
    <t>TÒA ÁN NHÂN DÂN CẤP HUYỆN</t>
  </si>
  <si>
    <t>Tổng cộng</t>
  </si>
  <si>
    <t xml:space="preserve"> XÉT XỬ CÁC LOẠI ÁN NĂM 2018</t>
  </si>
  <si>
    <t>Năm 2017</t>
  </si>
  <si>
    <t>Năm 2018</t>
  </si>
  <si>
    <t>Tỷ lệ
giải 
quyết</t>
  </si>
  <si>
    <t>Hủy do 
lỗi chủ
quan</t>
  </si>
  <si>
    <t>Sửa do 
lỗi chủ
quan</t>
  </si>
  <si>
    <t>Tỷ lệ 
so sánh</t>
  </si>
  <si>
    <t xml:space="preserve">Tổng thụ lý </t>
  </si>
  <si>
    <t>Tổng giải quyết</t>
  </si>
  <si>
    <t>Hủy do chủ quan</t>
  </si>
  <si>
    <t>Sửa do chủ quan</t>
  </si>
  <si>
    <t>Cũ</t>
  </si>
  <si>
    <t>Mới</t>
  </si>
  <si>
    <t xml:space="preserve">Cộng </t>
  </si>
  <si>
    <t>Giảm
11 vụ</t>
  </si>
  <si>
    <t>Tăng
139 vụ</t>
  </si>
  <si>
    <t>Tăng 144 vụ</t>
  </si>
  <si>
    <t>Giảm
3.5 vụ</t>
  </si>
  <si>
    <t>PHỤ LỤC 1</t>
  </si>
  <si>
    <t>SỐ LIỆU THỤ LÝ, GIẢI QUYẾT VÀ CHẤT LƯỢNG XÉT XỬ</t>
  </si>
  <si>
    <r>
      <t>(</t>
    </r>
    <r>
      <rPr>
        <i/>
        <sz val="14"/>
        <color theme="1"/>
        <rFont val="Times New Roman"/>
        <family val="1"/>
      </rPr>
      <t>Kèm theo Báo cáo số    129  /BC-TA ngày 05/11/2018)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</si>
</sst>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0_);\(0\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9" fontId="8" fillId="0" borderId="5" xfId="1" applyFont="1" applyBorder="1" applyAlignment="1">
      <alignment horizontal="center" vertical="center"/>
    </xf>
    <xf numFmtId="165" fontId="8" fillId="0" borderId="5" xfId="2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9" fontId="11" fillId="0" borderId="8" xfId="1" applyFont="1" applyBorder="1" applyAlignment="1">
      <alignment horizontal="center" vertical="center"/>
    </xf>
    <xf numFmtId="166" fontId="8" fillId="0" borderId="5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8" fillId="0" borderId="5" xfId="2" applyNumberFormat="1" applyFont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2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3" fillId="0" borderId="1" xfId="3" applyNumberFormat="1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9" fontId="12" fillId="0" borderId="4" xfId="1" applyFont="1" applyBorder="1" applyAlignment="1">
      <alignment horizontal="center" vertical="center"/>
    </xf>
    <xf numFmtId="0" fontId="13" fillId="0" borderId="6" xfId="3" applyNumberFormat="1" applyFont="1" applyBorder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13" fillId="0" borderId="6" xfId="2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9" fontId="12" fillId="0" borderId="8" xfId="1" applyFont="1" applyBorder="1" applyAlignment="1">
      <alignment horizontal="center" vertical="center"/>
    </xf>
    <xf numFmtId="0" fontId="13" fillId="0" borderId="7" xfId="3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2" applyFont="1" applyBorder="1" applyAlignment="1">
      <alignment horizontal="center" vertical="center"/>
    </xf>
    <xf numFmtId="1" fontId="13" fillId="0" borderId="6" xfId="1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4" xfId="2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" fontId="13" fillId="0" borderId="8" xfId="1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9" fontId="8" fillId="0" borderId="7" xfId="1" applyFont="1" applyBorder="1" applyAlignment="1">
      <alignment horizontal="center" vertical="center"/>
    </xf>
    <xf numFmtId="165" fontId="7" fillId="0" borderId="12" xfId="2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">
    <cellStyle name="Comma [0]" xfId="2" builtinId="6"/>
    <cellStyle name="Currency [0]" xfId="3" builtinId="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I8" sqref="I8"/>
    </sheetView>
  </sheetViews>
  <sheetFormatPr defaultRowHeight="14.25" x14ac:dyDescent="0.2"/>
  <cols>
    <col min="1" max="1" width="4.375" customWidth="1"/>
    <col min="2" max="2" width="18.375" customWidth="1"/>
    <col min="3" max="3" width="6.75" customWidth="1"/>
    <col min="4" max="4" width="6" customWidth="1"/>
    <col min="5" max="6" width="5.75" customWidth="1"/>
    <col min="7" max="7" width="6.75" customWidth="1"/>
    <col min="8" max="8" width="5.25" customWidth="1"/>
    <col min="9" max="9" width="6.75" customWidth="1"/>
    <col min="10" max="11" width="6.25" customWidth="1"/>
    <col min="12" max="13" width="5.25" customWidth="1"/>
    <col min="14" max="14" width="6.875" customWidth="1"/>
    <col min="15" max="15" width="6.625" customWidth="1"/>
  </cols>
  <sheetData>
    <row r="1" spans="1:15" ht="18.75" x14ac:dyDescent="0.3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 x14ac:dyDescent="0.3">
      <c r="A2" s="70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8.75" x14ac:dyDescent="0.3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6.5" customHeight="1" x14ac:dyDescent="0.3">
      <c r="A4" s="72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 x14ac:dyDescent="0.2">
      <c r="A6" s="84" t="s">
        <v>0</v>
      </c>
      <c r="B6" s="84" t="s">
        <v>1</v>
      </c>
      <c r="C6" s="73" t="s">
        <v>21</v>
      </c>
      <c r="D6" s="74"/>
      <c r="E6" s="74"/>
      <c r="F6" s="74"/>
      <c r="G6" s="75"/>
      <c r="H6" s="79" t="s">
        <v>22</v>
      </c>
      <c r="I6" s="80"/>
      <c r="J6" s="80"/>
      <c r="K6" s="80"/>
      <c r="L6" s="80"/>
      <c r="M6" s="80"/>
      <c r="N6" s="80"/>
      <c r="O6" s="81"/>
    </row>
    <row r="7" spans="1:15" ht="25.5" customHeight="1" x14ac:dyDescent="0.2">
      <c r="A7" s="85"/>
      <c r="B7" s="85"/>
      <c r="C7" s="87" t="s">
        <v>2</v>
      </c>
      <c r="D7" s="89" t="s">
        <v>3</v>
      </c>
      <c r="E7" s="89" t="s">
        <v>24</v>
      </c>
      <c r="F7" s="89" t="s">
        <v>25</v>
      </c>
      <c r="G7" s="89" t="s">
        <v>23</v>
      </c>
      <c r="H7" s="82" t="s">
        <v>2</v>
      </c>
      <c r="I7" s="83"/>
      <c r="J7" s="87" t="s">
        <v>33</v>
      </c>
      <c r="K7" s="89" t="s">
        <v>3</v>
      </c>
      <c r="L7" s="89" t="s">
        <v>24</v>
      </c>
      <c r="M7" s="89" t="s">
        <v>25</v>
      </c>
      <c r="N7" s="89" t="s">
        <v>23</v>
      </c>
      <c r="O7" s="89" t="s">
        <v>26</v>
      </c>
    </row>
    <row r="8" spans="1:15" ht="51" customHeight="1" x14ac:dyDescent="0.2">
      <c r="A8" s="86"/>
      <c r="B8" s="86"/>
      <c r="C8" s="88"/>
      <c r="D8" s="90"/>
      <c r="E8" s="90"/>
      <c r="F8" s="90"/>
      <c r="G8" s="90"/>
      <c r="H8" s="3" t="s">
        <v>31</v>
      </c>
      <c r="I8" s="2" t="s">
        <v>32</v>
      </c>
      <c r="J8" s="88"/>
      <c r="K8" s="90"/>
      <c r="L8" s="90"/>
      <c r="M8" s="90"/>
      <c r="N8" s="90"/>
      <c r="O8" s="90"/>
    </row>
    <row r="9" spans="1:15" s="9" customFormat="1" ht="31.5" customHeight="1" x14ac:dyDescent="0.2">
      <c r="A9" s="20">
        <v>1</v>
      </c>
      <c r="B9" s="21" t="s">
        <v>27</v>
      </c>
      <c r="C9" s="20">
        <v>1994</v>
      </c>
      <c r="D9" s="23"/>
      <c r="E9" s="23"/>
      <c r="F9" s="23"/>
      <c r="G9" s="24"/>
      <c r="H9" s="25"/>
      <c r="I9" s="22"/>
      <c r="J9" s="63">
        <v>2133</v>
      </c>
      <c r="K9" s="23"/>
      <c r="L9" s="23"/>
      <c r="M9" s="23"/>
      <c r="N9" s="23"/>
      <c r="O9" s="23" t="s">
        <v>35</v>
      </c>
    </row>
    <row r="10" spans="1:15" s="9" customFormat="1" ht="30.75" customHeight="1" x14ac:dyDescent="0.2">
      <c r="A10" s="26">
        <v>2</v>
      </c>
      <c r="B10" s="27" t="s">
        <v>28</v>
      </c>
      <c r="C10" s="26">
        <v>1650</v>
      </c>
      <c r="D10" s="29"/>
      <c r="E10" s="29"/>
      <c r="F10" s="29"/>
      <c r="G10" s="29"/>
      <c r="H10" s="30"/>
      <c r="I10" s="28"/>
      <c r="J10" s="26">
        <v>1794</v>
      </c>
      <c r="K10" s="29"/>
      <c r="L10" s="29"/>
      <c r="M10" s="29"/>
      <c r="N10" s="66">
        <v>0.84</v>
      </c>
      <c r="O10" s="29" t="s">
        <v>36</v>
      </c>
    </row>
    <row r="11" spans="1:15" s="9" customFormat="1" ht="30.75" customHeight="1" x14ac:dyDescent="0.2">
      <c r="A11" s="26">
        <v>3</v>
      </c>
      <c r="B11" s="27" t="s">
        <v>29</v>
      </c>
      <c r="C11" s="26">
        <v>24</v>
      </c>
      <c r="D11" s="29"/>
      <c r="E11" s="29"/>
      <c r="F11" s="29"/>
      <c r="G11" s="29"/>
      <c r="H11" s="30"/>
      <c r="I11" s="28"/>
      <c r="J11" s="28"/>
      <c r="K11" s="29"/>
      <c r="L11" s="64">
        <v>13</v>
      </c>
      <c r="M11" s="29"/>
      <c r="N11" s="29"/>
      <c r="O11" s="29" t="s">
        <v>34</v>
      </c>
    </row>
    <row r="12" spans="1:15" s="9" customFormat="1" ht="32.25" customHeight="1" x14ac:dyDescent="0.2">
      <c r="A12" s="5">
        <v>4</v>
      </c>
      <c r="B12" s="27" t="s">
        <v>30</v>
      </c>
      <c r="C12" s="5">
        <v>9.5</v>
      </c>
      <c r="D12" s="31"/>
      <c r="E12" s="31"/>
      <c r="F12" s="31"/>
      <c r="G12" s="31"/>
      <c r="H12" s="32"/>
      <c r="I12" s="4"/>
      <c r="J12" s="4"/>
      <c r="K12" s="31"/>
      <c r="L12" s="65">
        <v>8</v>
      </c>
      <c r="M12" s="31"/>
      <c r="N12" s="31"/>
      <c r="O12" s="31" t="s">
        <v>37</v>
      </c>
    </row>
    <row r="13" spans="1:15" s="9" customFormat="1" ht="21" customHeight="1" x14ac:dyDescent="0.2">
      <c r="A13" s="76" t="s">
        <v>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5" s="9" customFormat="1" ht="21" customHeight="1" x14ac:dyDescent="0.2">
      <c r="A14" s="22">
        <v>1</v>
      </c>
      <c r="B14" s="33" t="s">
        <v>5</v>
      </c>
      <c r="C14" s="22">
        <v>51</v>
      </c>
      <c r="D14" s="22">
        <v>44</v>
      </c>
      <c r="E14" s="22"/>
      <c r="F14" s="22">
        <v>3</v>
      </c>
      <c r="G14" s="17">
        <v>0.86</v>
      </c>
      <c r="H14" s="34">
        <v>13</v>
      </c>
      <c r="I14" s="22">
        <v>36</v>
      </c>
      <c r="J14" s="22">
        <f>I14+H14</f>
        <v>49</v>
      </c>
      <c r="K14" s="22">
        <v>38</v>
      </c>
      <c r="L14" s="22"/>
      <c r="M14" s="22">
        <v>1</v>
      </c>
      <c r="N14" s="35">
        <f>K14/J14</f>
        <v>0.77551020408163263</v>
      </c>
      <c r="O14" s="36"/>
    </row>
    <row r="15" spans="1:15" s="9" customFormat="1" ht="21" customHeight="1" x14ac:dyDescent="0.2">
      <c r="A15" s="37">
        <v>2</v>
      </c>
      <c r="B15" s="38" t="s">
        <v>6</v>
      </c>
      <c r="C15" s="37">
        <v>24</v>
      </c>
      <c r="D15" s="37">
        <v>20</v>
      </c>
      <c r="E15" s="28"/>
      <c r="F15" s="37"/>
      <c r="G15" s="39">
        <f t="shared" ref="G15:G26" si="0">D15/C15</f>
        <v>0.83333333333333337</v>
      </c>
      <c r="H15" s="40">
        <v>1</v>
      </c>
      <c r="I15" s="37">
        <v>34</v>
      </c>
      <c r="J15" s="37">
        <f>I15+H15</f>
        <v>35</v>
      </c>
      <c r="K15" s="37">
        <v>29</v>
      </c>
      <c r="L15" s="28"/>
      <c r="M15" s="37"/>
      <c r="N15" s="41">
        <f>K15/J15</f>
        <v>0.82857142857142863</v>
      </c>
      <c r="O15" s="42"/>
    </row>
    <row r="16" spans="1:15" s="9" customFormat="1" ht="21" customHeight="1" x14ac:dyDescent="0.2">
      <c r="A16" s="37">
        <v>3</v>
      </c>
      <c r="B16" s="38" t="s">
        <v>7</v>
      </c>
      <c r="C16" s="37">
        <v>34</v>
      </c>
      <c r="D16" s="37">
        <v>8</v>
      </c>
      <c r="E16" s="28">
        <v>3</v>
      </c>
      <c r="F16" s="37"/>
      <c r="G16" s="39">
        <f t="shared" si="0"/>
        <v>0.23529411764705882</v>
      </c>
      <c r="H16" s="40">
        <v>28</v>
      </c>
      <c r="I16" s="37">
        <v>13</v>
      </c>
      <c r="J16" s="37">
        <f t="shared" ref="J16:J25" si="1">I16+H16</f>
        <v>41</v>
      </c>
      <c r="K16" s="37">
        <v>18</v>
      </c>
      <c r="L16" s="28">
        <v>1</v>
      </c>
      <c r="M16" s="37"/>
      <c r="N16" s="41">
        <f t="shared" ref="N16:N25" si="2">K16/J16</f>
        <v>0.43902439024390244</v>
      </c>
      <c r="O16" s="42"/>
    </row>
    <row r="17" spans="1:15" s="9" customFormat="1" ht="21" customHeight="1" x14ac:dyDescent="0.2">
      <c r="A17" s="37">
        <v>4</v>
      </c>
      <c r="B17" s="38" t="s">
        <v>8</v>
      </c>
      <c r="C17" s="37">
        <v>26</v>
      </c>
      <c r="D17" s="37">
        <v>23</v>
      </c>
      <c r="E17" s="28">
        <v>4</v>
      </c>
      <c r="F17" s="37"/>
      <c r="G17" s="39">
        <f t="shared" si="0"/>
        <v>0.88461538461538458</v>
      </c>
      <c r="H17" s="40">
        <v>9</v>
      </c>
      <c r="I17" s="37">
        <v>10</v>
      </c>
      <c r="J17" s="37">
        <f t="shared" si="1"/>
        <v>19</v>
      </c>
      <c r="K17" s="37">
        <v>15</v>
      </c>
      <c r="L17" s="28">
        <v>3</v>
      </c>
      <c r="M17" s="37">
        <v>1</v>
      </c>
      <c r="N17" s="41">
        <f t="shared" si="2"/>
        <v>0.78947368421052633</v>
      </c>
      <c r="O17" s="42"/>
    </row>
    <row r="18" spans="1:15" s="9" customFormat="1" ht="21" customHeight="1" x14ac:dyDescent="0.2">
      <c r="A18" s="37">
        <v>5</v>
      </c>
      <c r="B18" s="38" t="s">
        <v>9</v>
      </c>
      <c r="C18" s="37">
        <v>9</v>
      </c>
      <c r="D18" s="37">
        <v>7</v>
      </c>
      <c r="E18" s="28"/>
      <c r="F18" s="37"/>
      <c r="G18" s="39">
        <f t="shared" si="0"/>
        <v>0.77777777777777779</v>
      </c>
      <c r="H18" s="43">
        <v>2</v>
      </c>
      <c r="I18" s="37">
        <v>4</v>
      </c>
      <c r="J18" s="37">
        <f t="shared" si="1"/>
        <v>6</v>
      </c>
      <c r="K18" s="37">
        <v>2</v>
      </c>
      <c r="L18" s="28"/>
      <c r="M18" s="37"/>
      <c r="N18" s="41">
        <f t="shared" si="2"/>
        <v>0.33333333333333331</v>
      </c>
      <c r="O18" s="42"/>
    </row>
    <row r="19" spans="1:15" s="9" customFormat="1" ht="21" customHeight="1" x14ac:dyDescent="0.2">
      <c r="A19" s="37">
        <v>6</v>
      </c>
      <c r="B19" s="38" t="s">
        <v>10</v>
      </c>
      <c r="C19" s="37">
        <v>15</v>
      </c>
      <c r="D19" s="37">
        <v>13</v>
      </c>
      <c r="E19" s="28">
        <v>0.5</v>
      </c>
      <c r="F19" s="37"/>
      <c r="G19" s="39">
        <f t="shared" si="0"/>
        <v>0.8666666666666667</v>
      </c>
      <c r="H19" s="40">
        <v>2</v>
      </c>
      <c r="I19" s="37">
        <v>9</v>
      </c>
      <c r="J19" s="37">
        <f t="shared" si="1"/>
        <v>11</v>
      </c>
      <c r="K19" s="37">
        <v>9</v>
      </c>
      <c r="L19" s="28">
        <v>1</v>
      </c>
      <c r="M19" s="37"/>
      <c r="N19" s="41">
        <f t="shared" si="2"/>
        <v>0.81818181818181823</v>
      </c>
      <c r="O19" s="42"/>
    </row>
    <row r="20" spans="1:15" s="9" customFormat="1" ht="21" customHeight="1" x14ac:dyDescent="0.2">
      <c r="A20" s="37">
        <v>7</v>
      </c>
      <c r="B20" s="38" t="s">
        <v>11</v>
      </c>
      <c r="C20" s="37">
        <v>2</v>
      </c>
      <c r="D20" s="37"/>
      <c r="E20" s="28"/>
      <c r="F20" s="37"/>
      <c r="G20" s="39">
        <f t="shared" si="0"/>
        <v>0</v>
      </c>
      <c r="H20" s="40">
        <v>2</v>
      </c>
      <c r="I20" s="37">
        <v>2</v>
      </c>
      <c r="J20" s="37">
        <f t="shared" si="1"/>
        <v>4</v>
      </c>
      <c r="K20" s="37">
        <v>2</v>
      </c>
      <c r="L20" s="28"/>
      <c r="M20" s="37"/>
      <c r="N20" s="41">
        <f t="shared" si="2"/>
        <v>0.5</v>
      </c>
      <c r="O20" s="42"/>
    </row>
    <row r="21" spans="1:15" s="9" customFormat="1" ht="21" customHeight="1" x14ac:dyDescent="0.2">
      <c r="A21" s="37">
        <v>8</v>
      </c>
      <c r="B21" s="38" t="s">
        <v>12</v>
      </c>
      <c r="C21" s="37">
        <v>4</v>
      </c>
      <c r="D21" s="37">
        <v>2</v>
      </c>
      <c r="E21" s="28"/>
      <c r="F21" s="37"/>
      <c r="G21" s="39">
        <f t="shared" si="0"/>
        <v>0.5</v>
      </c>
      <c r="H21" s="40">
        <v>2</v>
      </c>
      <c r="I21" s="37">
        <v>1</v>
      </c>
      <c r="J21" s="37">
        <f t="shared" si="1"/>
        <v>3</v>
      </c>
      <c r="K21" s="37">
        <v>3</v>
      </c>
      <c r="L21" s="28"/>
      <c r="M21" s="37"/>
      <c r="N21" s="41">
        <f t="shared" si="2"/>
        <v>1</v>
      </c>
      <c r="O21" s="42"/>
    </row>
    <row r="22" spans="1:15" s="9" customFormat="1" ht="21" customHeight="1" x14ac:dyDescent="0.2">
      <c r="A22" s="37">
        <v>9</v>
      </c>
      <c r="B22" s="38" t="s">
        <v>13</v>
      </c>
      <c r="C22" s="37">
        <v>13</v>
      </c>
      <c r="D22" s="37">
        <v>8</v>
      </c>
      <c r="E22" s="28">
        <v>1</v>
      </c>
      <c r="F22" s="37"/>
      <c r="G22" s="39">
        <f t="shared" si="0"/>
        <v>0.61538461538461542</v>
      </c>
      <c r="H22" s="40">
        <v>3</v>
      </c>
      <c r="I22" s="37">
        <v>8</v>
      </c>
      <c r="J22" s="37">
        <f t="shared" si="1"/>
        <v>11</v>
      </c>
      <c r="K22" s="37">
        <v>6</v>
      </c>
      <c r="L22" s="28"/>
      <c r="M22" s="37"/>
      <c r="N22" s="41">
        <f t="shared" si="2"/>
        <v>0.54545454545454541</v>
      </c>
      <c r="O22" s="42"/>
    </row>
    <row r="23" spans="1:15" s="9" customFormat="1" ht="21" customHeight="1" x14ac:dyDescent="0.2">
      <c r="A23" s="37">
        <v>10</v>
      </c>
      <c r="B23" s="38" t="s">
        <v>14</v>
      </c>
      <c r="C23" s="37">
        <v>2</v>
      </c>
      <c r="D23" s="37">
        <v>2</v>
      </c>
      <c r="E23" s="28"/>
      <c r="F23" s="37"/>
      <c r="G23" s="39">
        <f t="shared" si="0"/>
        <v>1</v>
      </c>
      <c r="H23" s="40"/>
      <c r="I23" s="37">
        <v>1</v>
      </c>
      <c r="J23" s="37">
        <f t="shared" si="1"/>
        <v>1</v>
      </c>
      <c r="K23" s="37"/>
      <c r="L23" s="28"/>
      <c r="M23" s="37"/>
      <c r="N23" s="41">
        <f t="shared" si="2"/>
        <v>0</v>
      </c>
      <c r="O23" s="42"/>
    </row>
    <row r="24" spans="1:15" s="9" customFormat="1" ht="21" customHeight="1" x14ac:dyDescent="0.2">
      <c r="A24" s="37">
        <v>11</v>
      </c>
      <c r="B24" s="44" t="s">
        <v>15</v>
      </c>
      <c r="C24" s="28"/>
      <c r="D24" s="28"/>
      <c r="E24" s="28"/>
      <c r="F24" s="28"/>
      <c r="G24" s="39">
        <v>0</v>
      </c>
      <c r="H24" s="40"/>
      <c r="I24" s="28"/>
      <c r="J24" s="37">
        <f t="shared" si="1"/>
        <v>0</v>
      </c>
      <c r="K24" s="28"/>
      <c r="L24" s="28"/>
      <c r="M24" s="28"/>
      <c r="N24" s="41">
        <v>0</v>
      </c>
      <c r="O24" s="42"/>
    </row>
    <row r="25" spans="1:15" s="9" customFormat="1" ht="21" customHeight="1" x14ac:dyDescent="0.2">
      <c r="A25" s="45">
        <v>12</v>
      </c>
      <c r="B25" s="46" t="s">
        <v>16</v>
      </c>
      <c r="C25" s="47">
        <v>3</v>
      </c>
      <c r="D25" s="47">
        <v>2</v>
      </c>
      <c r="E25" s="4"/>
      <c r="F25" s="47"/>
      <c r="G25" s="48">
        <f t="shared" si="0"/>
        <v>0.66666666666666663</v>
      </c>
      <c r="H25" s="49">
        <v>1</v>
      </c>
      <c r="I25" s="47"/>
      <c r="J25" s="37">
        <f t="shared" si="1"/>
        <v>1</v>
      </c>
      <c r="K25" s="47"/>
      <c r="L25" s="28"/>
      <c r="M25" s="47"/>
      <c r="N25" s="41">
        <f t="shared" si="2"/>
        <v>0</v>
      </c>
      <c r="O25" s="42"/>
    </row>
    <row r="26" spans="1:15" s="9" customFormat="1" ht="21" customHeight="1" x14ac:dyDescent="0.2">
      <c r="A26" s="8"/>
      <c r="B26" s="8" t="s">
        <v>17</v>
      </c>
      <c r="C26" s="8">
        <f>SUM(C14:C25)</f>
        <v>183</v>
      </c>
      <c r="D26" s="8">
        <f t="shared" ref="D26:F26" si="3">SUM(D14:D25)</f>
        <v>129</v>
      </c>
      <c r="E26" s="8">
        <f t="shared" si="3"/>
        <v>8.5</v>
      </c>
      <c r="F26" s="8">
        <f t="shared" si="3"/>
        <v>3</v>
      </c>
      <c r="G26" s="17">
        <f t="shared" si="0"/>
        <v>0.70491803278688525</v>
      </c>
      <c r="H26" s="18">
        <f>SUM(H14:H25)</f>
        <v>63</v>
      </c>
      <c r="I26" s="18">
        <f t="shared" ref="I26:M26" si="4">SUM(I14:I25)</f>
        <v>118</v>
      </c>
      <c r="J26" s="18">
        <f t="shared" si="4"/>
        <v>181</v>
      </c>
      <c r="K26" s="18">
        <f t="shared" si="4"/>
        <v>122</v>
      </c>
      <c r="L26" s="18">
        <f t="shared" si="4"/>
        <v>5</v>
      </c>
      <c r="M26" s="18">
        <f t="shared" si="4"/>
        <v>2</v>
      </c>
      <c r="N26" s="12">
        <f>K26/J26</f>
        <v>0.67403314917127077</v>
      </c>
      <c r="O26" s="8"/>
    </row>
    <row r="27" spans="1:15" s="9" customFormat="1" ht="22.5" customHeight="1" x14ac:dyDescent="0.2">
      <c r="A27" s="67" t="s">
        <v>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</row>
    <row r="28" spans="1:15" s="9" customFormat="1" ht="18.75" customHeight="1" x14ac:dyDescent="0.2">
      <c r="A28" s="22">
        <v>1</v>
      </c>
      <c r="B28" s="33" t="s">
        <v>5</v>
      </c>
      <c r="C28" s="22">
        <v>262</v>
      </c>
      <c r="D28" s="22">
        <v>233</v>
      </c>
      <c r="E28" s="22">
        <v>4</v>
      </c>
      <c r="F28" s="22">
        <v>2</v>
      </c>
      <c r="G28" s="17">
        <f>D28/C28</f>
        <v>0.88931297709923662</v>
      </c>
      <c r="H28" s="50">
        <v>25</v>
      </c>
      <c r="I28" s="22">
        <v>186</v>
      </c>
      <c r="J28" s="51">
        <f>I28+H28</f>
        <v>211</v>
      </c>
      <c r="K28" s="51">
        <v>176</v>
      </c>
      <c r="L28" s="22">
        <v>3</v>
      </c>
      <c r="M28" s="22">
        <v>3</v>
      </c>
      <c r="N28" s="35">
        <f>K28/J28</f>
        <v>0.83412322274881512</v>
      </c>
      <c r="O28" s="52"/>
    </row>
    <row r="29" spans="1:15" s="9" customFormat="1" ht="18.75" customHeight="1" x14ac:dyDescent="0.2">
      <c r="A29" s="37">
        <v>2</v>
      </c>
      <c r="B29" s="38" t="s">
        <v>7</v>
      </c>
      <c r="C29" s="37">
        <v>389</v>
      </c>
      <c r="D29" s="37">
        <v>300</v>
      </c>
      <c r="E29" s="28">
        <v>6</v>
      </c>
      <c r="F29" s="37">
        <v>3</v>
      </c>
      <c r="G29" s="39">
        <f t="shared" ref="G29:G33" si="5">D29/C29</f>
        <v>0.77120822622107965</v>
      </c>
      <c r="H29" s="53">
        <v>105</v>
      </c>
      <c r="I29" s="37">
        <v>317</v>
      </c>
      <c r="J29" s="54">
        <f>I29+H29</f>
        <v>422</v>
      </c>
      <c r="K29" s="55">
        <v>322</v>
      </c>
      <c r="L29" s="28">
        <v>3</v>
      </c>
      <c r="M29" s="37">
        <v>0.5</v>
      </c>
      <c r="N29" s="41">
        <f>K29/J29</f>
        <v>0.76303317535545023</v>
      </c>
      <c r="O29" s="56"/>
    </row>
    <row r="30" spans="1:15" s="9" customFormat="1" ht="18.75" customHeight="1" x14ac:dyDescent="0.2">
      <c r="A30" s="37">
        <v>3</v>
      </c>
      <c r="B30" s="38" t="s">
        <v>9</v>
      </c>
      <c r="C30" s="37">
        <v>1066</v>
      </c>
      <c r="D30" s="37">
        <v>903</v>
      </c>
      <c r="E30" s="28">
        <v>1.5</v>
      </c>
      <c r="F30" s="37">
        <v>1.5</v>
      </c>
      <c r="G30" s="39">
        <f t="shared" si="5"/>
        <v>0.84709193245778613</v>
      </c>
      <c r="H30" s="53">
        <v>163</v>
      </c>
      <c r="I30" s="37">
        <v>1060</v>
      </c>
      <c r="J30" s="54">
        <f t="shared" ref="J30:J33" si="6">I30+H30</f>
        <v>1223</v>
      </c>
      <c r="K30" s="55">
        <v>1109</v>
      </c>
      <c r="L30" s="28">
        <v>2</v>
      </c>
      <c r="M30" s="37">
        <v>0.5</v>
      </c>
      <c r="N30" s="41">
        <f t="shared" ref="N30:N33" si="7">K30/J30</f>
        <v>0.90678659035159448</v>
      </c>
      <c r="O30" s="56"/>
    </row>
    <row r="31" spans="1:15" s="9" customFormat="1" ht="18.75" customHeight="1" x14ac:dyDescent="0.2">
      <c r="A31" s="37">
        <v>4</v>
      </c>
      <c r="B31" s="38" t="s">
        <v>11</v>
      </c>
      <c r="C31" s="37">
        <v>76</v>
      </c>
      <c r="D31" s="37">
        <v>68</v>
      </c>
      <c r="E31" s="28">
        <v>2</v>
      </c>
      <c r="F31" s="37"/>
      <c r="G31" s="39">
        <f t="shared" si="5"/>
        <v>0.89473684210526316</v>
      </c>
      <c r="H31" s="53">
        <v>8</v>
      </c>
      <c r="I31" s="37">
        <v>78</v>
      </c>
      <c r="J31" s="54">
        <f t="shared" si="6"/>
        <v>86</v>
      </c>
      <c r="K31" s="55">
        <v>56</v>
      </c>
      <c r="L31" s="28"/>
      <c r="M31" s="37"/>
      <c r="N31" s="41">
        <f t="shared" si="7"/>
        <v>0.65116279069767447</v>
      </c>
      <c r="O31" s="56"/>
    </row>
    <row r="32" spans="1:15" s="9" customFormat="1" ht="18.75" customHeight="1" x14ac:dyDescent="0.2">
      <c r="A32" s="37">
        <v>5</v>
      </c>
      <c r="B32" s="38" t="s">
        <v>13</v>
      </c>
      <c r="C32" s="37">
        <v>4</v>
      </c>
      <c r="D32" s="37">
        <v>4</v>
      </c>
      <c r="E32" s="28"/>
      <c r="F32" s="37"/>
      <c r="G32" s="39">
        <f t="shared" si="5"/>
        <v>1</v>
      </c>
      <c r="H32" s="53"/>
      <c r="I32" s="37">
        <v>3</v>
      </c>
      <c r="J32" s="54">
        <f t="shared" si="6"/>
        <v>3</v>
      </c>
      <c r="K32" s="55">
        <v>2</v>
      </c>
      <c r="L32" s="28"/>
      <c r="M32" s="37"/>
      <c r="N32" s="41">
        <f t="shared" si="7"/>
        <v>0.66666666666666663</v>
      </c>
      <c r="O32" s="56"/>
    </row>
    <row r="33" spans="1:15" s="9" customFormat="1" ht="18.75" customHeight="1" x14ac:dyDescent="0.2">
      <c r="A33" s="4">
        <v>6</v>
      </c>
      <c r="B33" s="57" t="s">
        <v>15</v>
      </c>
      <c r="C33" s="4">
        <v>14</v>
      </c>
      <c r="D33" s="4">
        <v>13</v>
      </c>
      <c r="E33" s="4">
        <v>2</v>
      </c>
      <c r="F33" s="4"/>
      <c r="G33" s="48">
        <f t="shared" si="5"/>
        <v>0.9285714285714286</v>
      </c>
      <c r="H33" s="58">
        <v>3</v>
      </c>
      <c r="I33" s="4">
        <v>4</v>
      </c>
      <c r="J33" s="59">
        <f t="shared" si="6"/>
        <v>7</v>
      </c>
      <c r="K33" s="60">
        <v>7</v>
      </c>
      <c r="L33" s="4"/>
      <c r="M33" s="4"/>
      <c r="N33" s="61">
        <f t="shared" si="7"/>
        <v>1</v>
      </c>
      <c r="O33" s="62"/>
    </row>
    <row r="34" spans="1:15" s="9" customFormat="1" ht="20.25" customHeight="1" x14ac:dyDescent="0.2">
      <c r="A34" s="4"/>
      <c r="B34" s="5" t="s">
        <v>17</v>
      </c>
      <c r="C34" s="5">
        <f>SUM(C28:C33)</f>
        <v>1811</v>
      </c>
      <c r="D34" s="5">
        <f t="shared" ref="D34:F34" si="8">SUM(D28:D33)</f>
        <v>1521</v>
      </c>
      <c r="E34" s="5">
        <f t="shared" si="8"/>
        <v>15.5</v>
      </c>
      <c r="F34" s="5">
        <f t="shared" si="8"/>
        <v>6.5</v>
      </c>
      <c r="G34" s="6">
        <f>D34/C34</f>
        <v>0.83986747653230265</v>
      </c>
      <c r="H34" s="7">
        <f>SUM(H28:H33)</f>
        <v>304</v>
      </c>
      <c r="I34" s="14">
        <f t="shared" ref="I34:M34" si="9">SUM(I28:I33)</f>
        <v>1648</v>
      </c>
      <c r="J34" s="15">
        <f t="shared" si="9"/>
        <v>1952</v>
      </c>
      <c r="K34" s="16">
        <f t="shared" si="9"/>
        <v>1672</v>
      </c>
      <c r="L34" s="7">
        <f t="shared" si="9"/>
        <v>8</v>
      </c>
      <c r="M34" s="7">
        <f t="shared" si="9"/>
        <v>4</v>
      </c>
      <c r="N34" s="12">
        <f>K34/J34</f>
        <v>0.85655737704918034</v>
      </c>
      <c r="O34" s="8"/>
    </row>
    <row r="35" spans="1:15" s="9" customFormat="1" ht="19.5" customHeight="1" x14ac:dyDescent="0.2">
      <c r="A35" s="10"/>
      <c r="B35" s="11" t="s">
        <v>19</v>
      </c>
      <c r="C35" s="11">
        <f>C26+C34</f>
        <v>1994</v>
      </c>
      <c r="D35" s="11">
        <f t="shared" ref="D35:F35" si="10">D26+D34</f>
        <v>1650</v>
      </c>
      <c r="E35" s="11">
        <f t="shared" si="10"/>
        <v>24</v>
      </c>
      <c r="F35" s="11">
        <f t="shared" si="10"/>
        <v>9.5</v>
      </c>
      <c r="G35" s="6">
        <f>D35/C35</f>
        <v>0.82748244734202603</v>
      </c>
      <c r="H35" s="19">
        <f>H34+H26</f>
        <v>367</v>
      </c>
      <c r="I35" s="19">
        <f t="shared" ref="I35:M35" si="11">I34+I26</f>
        <v>1766</v>
      </c>
      <c r="J35" s="19">
        <f t="shared" si="11"/>
        <v>2133</v>
      </c>
      <c r="K35" s="19">
        <f t="shared" si="11"/>
        <v>1794</v>
      </c>
      <c r="L35" s="19">
        <f t="shared" si="11"/>
        <v>13</v>
      </c>
      <c r="M35" s="19">
        <f t="shared" si="11"/>
        <v>6</v>
      </c>
      <c r="N35" s="13">
        <f>K35/J35</f>
        <v>0.84106891701828412</v>
      </c>
      <c r="O35" s="11"/>
    </row>
  </sheetData>
  <mergeCells count="22">
    <mergeCell ref="A1:O1"/>
    <mergeCell ref="F7:F8"/>
    <mergeCell ref="G7:G8"/>
    <mergeCell ref="K7:K8"/>
    <mergeCell ref="L7:L8"/>
    <mergeCell ref="M7:M8"/>
    <mergeCell ref="A27:O27"/>
    <mergeCell ref="A2:O2"/>
    <mergeCell ref="A3:O3"/>
    <mergeCell ref="A4:O4"/>
    <mergeCell ref="C6:G6"/>
    <mergeCell ref="A13:O13"/>
    <mergeCell ref="H6:O6"/>
    <mergeCell ref="H7:I7"/>
    <mergeCell ref="A6:A8"/>
    <mergeCell ref="B6:B8"/>
    <mergeCell ref="C7:C8"/>
    <mergeCell ref="D7:D8"/>
    <mergeCell ref="E7:E8"/>
    <mergeCell ref="N7:N8"/>
    <mergeCell ref="O7:O8"/>
    <mergeCell ref="J7:J8"/>
  </mergeCells>
  <pageMargins left="0.2" right="0.2" top="0.25" bottom="0.5" header="0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Năm 2018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</dc:creator>
  <cp:lastModifiedBy>Admin</cp:lastModifiedBy>
  <cp:lastPrinted>2018-11-06T09:56:13Z</cp:lastPrinted>
  <dcterms:created xsi:type="dcterms:W3CDTF">2018-10-09T07:46:47Z</dcterms:created>
  <dcterms:modified xsi:type="dcterms:W3CDTF">2018-11-12T02:33:07Z</dcterms:modified>
</cp:coreProperties>
</file>