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O CAO HOI DONG NHAN DAN TINH\4.NAM 2019\1. GIUA NAM (01-10-2018_31-3-2019)\BIEU MAU BAO CAO HOI DONG\"/>
    </mc:Choice>
  </mc:AlternateContent>
  <bookViews>
    <workbookView xWindow="120" yWindow="450" windowWidth="19440" windowHeight="9570" tabRatio="670" firstSheet="2" activeTab="3"/>
  </bookViews>
  <sheets>
    <sheet name="DS Tổng cục gửi" sheetId="1" state="hidden" r:id="rId1"/>
    <sheet name="Mẫu gửi cấp huyện tổng hợp" sheetId="2" state="hidden" r:id="rId2"/>
    <sheet name="Thongtin" sheetId="3" r:id="rId3"/>
    <sheet name="PL1-Thanh" sheetId="4" r:id="rId4"/>
    <sheet name="PL2-Chuathanh" sheetId="5" r:id="rId5"/>
    <sheet name="Thongkethanh" sheetId="6" r:id="rId6"/>
    <sheet name="Thongkechuathanh" sheetId="7" r:id="rId7"/>
    <sheet name="DuLieu" sheetId="8" r:id="rId8"/>
    <sheet name="Tổ chức bán đấu giá" sheetId="9" r:id="rId9"/>
  </sheets>
  <externalReferences>
    <externalReference r:id="rId10"/>
  </externalReferences>
  <definedNames>
    <definedName name="_xlnm._FilterDatabase" localSheetId="3" hidden="1">'PL1-Thanh'!$B$9:$S$10</definedName>
    <definedName name="_xlnm._FilterDatabase" localSheetId="4" hidden="1">'PL2-Chuathanh'!$B$11:$S$29</definedName>
    <definedName name="Nguyennhan">[1]Nguyen_nhan!$B$3:$B$12</definedName>
    <definedName name="_xlnm.Print_Area" localSheetId="3">'PL1-Thanh'!$A$1:$T$47</definedName>
    <definedName name="_xlnm.Print_Area" localSheetId="4">'PL2-Chuathanh'!$A$1:$S$43</definedName>
    <definedName name="_xlnm.Print_Area" localSheetId="6">Thongkechuathanh!$A$1:$D$61</definedName>
    <definedName name="_xlnm.Print_Titles" localSheetId="3">'PL1-Thanh'!$6:$8</definedName>
    <definedName name="Z_2179B08D_B829_4007_8002_3485BDB7BDD6_.wvu.FilterData" localSheetId="3" hidden="1">'PL1-Thanh'!$B$9:$S$10</definedName>
    <definedName name="Z_2179B08D_B829_4007_8002_3485BDB7BDD6_.wvu.FilterData" localSheetId="4" hidden="1">'PL2-Chuathanh'!$B$11:$S$29</definedName>
    <definedName name="Z_2179B08D_B829_4007_8002_3485BDB7BDD6_.wvu.PrintArea" localSheetId="3" hidden="1">'PL1-Thanh'!$A$1:$T$47</definedName>
    <definedName name="Z_2179B08D_B829_4007_8002_3485BDB7BDD6_.wvu.PrintArea" localSheetId="4" hidden="1">'PL2-Chuathanh'!$A$1:$S$43</definedName>
    <definedName name="Z_2179B08D_B829_4007_8002_3485BDB7BDD6_.wvu.PrintArea" localSheetId="6" hidden="1">Thongkechuathanh!$A$1:$D$61</definedName>
    <definedName name="Z_2179B08D_B829_4007_8002_3485BDB7BDD6_.wvu.PrintTitles" localSheetId="3" hidden="1">'PL1-Thanh'!$6:$8</definedName>
    <definedName name="Z_2179B08D_B829_4007_8002_3485BDB7BDD6_.wvu.Rows" localSheetId="0" hidden="1">'DS Tổng cục gửi'!$36:$36,'DS Tổng cục gửi'!$71:$74</definedName>
    <definedName name="Z_2179B08D_B829_4007_8002_3485BDB7BDD6_.wvu.Rows" localSheetId="1" hidden="1">'Mẫu gửi cấp huyện tổng hợp'!$14:$14</definedName>
    <definedName name="Z_2179B08D_B829_4007_8002_3485BDB7BDD6_.wvu.Rows" localSheetId="3" hidden="1">'PL1-Thanh'!$44:$48</definedName>
  </definedNames>
  <calcPr calcId="162913"/>
  <customWorkbookViews>
    <customWorkbookView name="DELL - Personal View" guid="{2179B08D-B829-4007-8002-3485BDB7BDD6}" mergeInterval="0" personalView="1" maximized="1" xWindow="-8" yWindow="-8" windowWidth="1382" windowHeight="744" tabRatio="670" activeSheetId="7"/>
  </customWorkbookViews>
</workbook>
</file>

<file path=xl/calcChain.xml><?xml version="1.0" encoding="utf-8"?>
<calcChain xmlns="http://schemas.openxmlformats.org/spreadsheetml/2006/main">
  <c r="A4" i="7" l="1"/>
  <c r="A4" i="6"/>
  <c r="A4" i="5" l="1"/>
  <c r="L11" i="5" l="1"/>
  <c r="I11" i="5"/>
  <c r="I9" i="5" l="1"/>
  <c r="J9" i="5"/>
  <c r="K9" i="5"/>
  <c r="L9" i="5"/>
  <c r="M9" i="5"/>
  <c r="N9" i="5"/>
  <c r="O9" i="5"/>
  <c r="P9" i="5"/>
  <c r="Q9" i="5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B40" i="7" l="1"/>
  <c r="D40" i="7" s="1"/>
  <c r="B41" i="7"/>
  <c r="D41" i="7" s="1"/>
  <c r="C41" i="7"/>
  <c r="B42" i="7"/>
  <c r="C42" i="7"/>
  <c r="D42" i="7"/>
  <c r="B43" i="7"/>
  <c r="C43" i="7" s="1"/>
  <c r="B44" i="7"/>
  <c r="D44" i="7" s="1"/>
  <c r="B45" i="7"/>
  <c r="D45" i="7" s="1"/>
  <c r="B46" i="7"/>
  <c r="C46" i="7" s="1"/>
  <c r="B47" i="7"/>
  <c r="C47" i="7" s="1"/>
  <c r="D47" i="7"/>
  <c r="B48" i="7"/>
  <c r="D48" i="7" s="1"/>
  <c r="B49" i="7"/>
  <c r="D49" i="7" s="1"/>
  <c r="B50" i="7"/>
  <c r="C50" i="7"/>
  <c r="D50" i="7"/>
  <c r="B51" i="7"/>
  <c r="C51" i="7" s="1"/>
  <c r="B52" i="7"/>
  <c r="D52" i="7" s="1"/>
  <c r="B53" i="7"/>
  <c r="D53" i="7" s="1"/>
  <c r="B54" i="7"/>
  <c r="C54" i="7" s="1"/>
  <c r="B39" i="7"/>
  <c r="C39" i="7" s="1"/>
  <c r="B44" i="6"/>
  <c r="B45" i="6"/>
  <c r="B46" i="6"/>
  <c r="B47" i="6"/>
  <c r="B48" i="6"/>
  <c r="B49" i="6"/>
  <c r="B50" i="6"/>
  <c r="B51" i="6"/>
  <c r="B52" i="6"/>
  <c r="B53" i="6"/>
  <c r="B54" i="6"/>
  <c r="B55" i="6"/>
  <c r="D55" i="6" s="1"/>
  <c r="B56" i="6"/>
  <c r="D56" i="6" s="1"/>
  <c r="B57" i="6"/>
  <c r="D57" i="6" s="1"/>
  <c r="B58" i="6"/>
  <c r="D58" i="6" s="1"/>
  <c r="B43" i="6"/>
  <c r="C37" i="7"/>
  <c r="D37" i="7"/>
  <c r="B28" i="7"/>
  <c r="D28" i="7" s="1"/>
  <c r="B29" i="7"/>
  <c r="D29" i="7" s="1"/>
  <c r="B30" i="7"/>
  <c r="D30" i="7" s="1"/>
  <c r="B31" i="7"/>
  <c r="D31" i="7" s="1"/>
  <c r="B13" i="7"/>
  <c r="D13" i="7" s="1"/>
  <c r="B14" i="7"/>
  <c r="D14" i="7" s="1"/>
  <c r="B15" i="7"/>
  <c r="D15" i="7" s="1"/>
  <c r="B16" i="7"/>
  <c r="D16" i="7" s="1"/>
  <c r="B17" i="7"/>
  <c r="D17" i="7" s="1"/>
  <c r="B18" i="7"/>
  <c r="D18" i="7" s="1"/>
  <c r="B19" i="7"/>
  <c r="C19" i="7" s="1"/>
  <c r="B20" i="7"/>
  <c r="D20" i="7" s="1"/>
  <c r="B21" i="7"/>
  <c r="D21" i="7" s="1"/>
  <c r="B22" i="7"/>
  <c r="D22" i="7" s="1"/>
  <c r="B23" i="7"/>
  <c r="D23" i="7" s="1"/>
  <c r="B24" i="7"/>
  <c r="D24" i="7" s="1"/>
  <c r="B25" i="7"/>
  <c r="D25" i="7" s="1"/>
  <c r="B26" i="7"/>
  <c r="D26" i="7" s="1"/>
  <c r="B27" i="7"/>
  <c r="C27" i="7" s="1"/>
  <c r="R9" i="5"/>
  <c r="B12" i="7"/>
  <c r="C12" i="7" s="1"/>
  <c r="D20" i="6"/>
  <c r="C20" i="6"/>
  <c r="B11" i="7"/>
  <c r="B24" i="6"/>
  <c r="D24" i="6" s="1"/>
  <c r="B25" i="6"/>
  <c r="C25" i="6" s="1"/>
  <c r="B23" i="6"/>
  <c r="C23" i="6" s="1"/>
  <c r="S9" i="5"/>
  <c r="H9" i="5"/>
  <c r="G9" i="5"/>
  <c r="F9" i="5"/>
  <c r="E9" i="5"/>
  <c r="D9" i="5"/>
  <c r="C9" i="5"/>
  <c r="B36" i="7"/>
  <c r="D36" i="7" s="1"/>
  <c r="B35" i="7"/>
  <c r="D35" i="7" s="1"/>
  <c r="B34" i="7"/>
  <c r="D34" i="7" s="1"/>
  <c r="B33" i="7"/>
  <c r="C33" i="7" s="1"/>
  <c r="B32" i="7"/>
  <c r="B10" i="7"/>
  <c r="D10" i="7" s="1"/>
  <c r="B9" i="7"/>
  <c r="C9" i="7" s="1"/>
  <c r="B41" i="6"/>
  <c r="C41" i="6" s="1"/>
  <c r="B29" i="6"/>
  <c r="D29" i="6" s="1"/>
  <c r="B30" i="6"/>
  <c r="C30" i="6" s="1"/>
  <c r="B31" i="6"/>
  <c r="C31" i="6" s="1"/>
  <c r="B32" i="6"/>
  <c r="D32" i="6" s="1"/>
  <c r="B33" i="6"/>
  <c r="D33" i="6" s="1"/>
  <c r="B34" i="6"/>
  <c r="D34" i="6" s="1"/>
  <c r="B35" i="6"/>
  <c r="C35" i="6" s="1"/>
  <c r="B36" i="6"/>
  <c r="D36" i="6" s="1"/>
  <c r="B37" i="6"/>
  <c r="D37" i="6" s="1"/>
  <c r="B38" i="6"/>
  <c r="C38" i="6" s="1"/>
  <c r="B39" i="6"/>
  <c r="C39" i="6" s="1"/>
  <c r="B40" i="6"/>
  <c r="D40" i="6" s="1"/>
  <c r="A4" i="4"/>
  <c r="B28" i="6"/>
  <c r="C28" i="6" s="1"/>
  <c r="B19" i="6"/>
  <c r="B18" i="6"/>
  <c r="B17" i="6"/>
  <c r="B16" i="6"/>
  <c r="D19" i="6" s="1"/>
  <c r="B15" i="6"/>
  <c r="B14" i="6"/>
  <c r="B13" i="6"/>
  <c r="B12" i="6"/>
  <c r="D9" i="4"/>
  <c r="E9" i="4"/>
  <c r="F9" i="4"/>
  <c r="C9" i="4"/>
  <c r="D403" i="1"/>
  <c r="U30" i="1"/>
  <c r="C37" i="6"/>
  <c r="C29" i="6"/>
  <c r="D39" i="6"/>
  <c r="D35" i="6"/>
  <c r="D25" i="6"/>
  <c r="C32" i="6"/>
  <c r="U9" i="4"/>
  <c r="D54" i="7" l="1"/>
  <c r="D46" i="7"/>
  <c r="C36" i="6"/>
  <c r="C13" i="6"/>
  <c r="D15" i="6"/>
  <c r="D11" i="6" s="1"/>
  <c r="D51" i="7"/>
  <c r="D43" i="7"/>
  <c r="D39" i="7"/>
  <c r="C40" i="6"/>
  <c r="D31" i="6"/>
  <c r="C34" i="6"/>
  <c r="C10" i="7"/>
  <c r="C8" i="7" s="1"/>
  <c r="C53" i="7"/>
  <c r="C49" i="7"/>
  <c r="C45" i="7"/>
  <c r="C52" i="7"/>
  <c r="C48" i="7"/>
  <c r="C44" i="7"/>
  <c r="C40" i="7"/>
  <c r="C56" i="6"/>
  <c r="C52" i="6"/>
  <c r="C48" i="6"/>
  <c r="C44" i="6"/>
  <c r="D52" i="6"/>
  <c r="D48" i="6"/>
  <c r="D44" i="6"/>
  <c r="C57" i="6"/>
  <c r="C53" i="6"/>
  <c r="C49" i="6"/>
  <c r="C45" i="6"/>
  <c r="D53" i="6"/>
  <c r="D49" i="6"/>
  <c r="D45" i="6"/>
  <c r="C58" i="6"/>
  <c r="C54" i="6"/>
  <c r="C50" i="6"/>
  <c r="C46" i="6"/>
  <c r="D54" i="6"/>
  <c r="D50" i="6"/>
  <c r="D46" i="6"/>
  <c r="C43" i="6"/>
  <c r="C55" i="6"/>
  <c r="C51" i="6"/>
  <c r="C47" i="6"/>
  <c r="D43" i="6"/>
  <c r="D51" i="6"/>
  <c r="D47" i="6"/>
  <c r="C29" i="7"/>
  <c r="C15" i="7"/>
  <c r="D19" i="7"/>
  <c r="C23" i="7"/>
  <c r="D27" i="7"/>
  <c r="D18" i="6"/>
  <c r="D28" i="6"/>
  <c r="C33" i="6"/>
  <c r="D13" i="6"/>
  <c r="C15" i="6"/>
  <c r="D38" i="6"/>
  <c r="C19" i="6"/>
  <c r="D23" i="6"/>
  <c r="D22" i="6" s="1"/>
  <c r="D21" i="6" s="1"/>
  <c r="C14" i="6"/>
  <c r="D41" i="6"/>
  <c r="D30" i="6"/>
  <c r="C18" i="6"/>
  <c r="C17" i="6"/>
  <c r="D17" i="6"/>
  <c r="D9" i="7"/>
  <c r="D8" i="7" s="1"/>
  <c r="C24" i="6"/>
  <c r="C22" i="6" s="1"/>
  <c r="C21" i="6" s="1"/>
  <c r="D12" i="7"/>
  <c r="C30" i="7"/>
  <c r="C28" i="7"/>
  <c r="C26" i="7"/>
  <c r="C24" i="7"/>
  <c r="C22" i="7"/>
  <c r="C20" i="7"/>
  <c r="C18" i="7"/>
  <c r="C16" i="7"/>
  <c r="C14" i="7"/>
  <c r="D33" i="7"/>
  <c r="D32" i="7" s="1"/>
  <c r="C36" i="7"/>
  <c r="C34" i="7"/>
  <c r="D14" i="6"/>
  <c r="C31" i="7"/>
  <c r="C25" i="7"/>
  <c r="C21" i="7"/>
  <c r="C17" i="7"/>
  <c r="C13" i="7"/>
  <c r="C35" i="7"/>
  <c r="C27" i="6" l="1"/>
  <c r="C26" i="6" s="1"/>
  <c r="C11" i="6"/>
  <c r="C12" i="6"/>
  <c r="D38" i="7"/>
  <c r="F11" i="7" s="1"/>
  <c r="D16" i="6"/>
  <c r="C42" i="6"/>
  <c r="F8" i="7"/>
  <c r="F10" i="7"/>
  <c r="D27" i="6"/>
  <c r="D26" i="6" s="1"/>
  <c r="E8" i="7"/>
  <c r="C38" i="7"/>
  <c r="E11" i="7" s="1"/>
  <c r="D9" i="6"/>
  <c r="D42" i="6"/>
  <c r="C11" i="7"/>
  <c r="E9" i="7" s="1"/>
  <c r="D11" i="7"/>
  <c r="F32" i="7" s="1"/>
  <c r="C16" i="6"/>
  <c r="C9" i="6"/>
  <c r="C32" i="7"/>
  <c r="C10" i="6"/>
  <c r="D12" i="6"/>
  <c r="D10" i="6"/>
  <c r="E32" i="7" l="1"/>
  <c r="F9" i="7"/>
  <c r="E10" i="7"/>
  <c r="D8" i="6"/>
  <c r="C8" i="6"/>
  <c r="F7" i="6" l="1"/>
  <c r="F6" i="6"/>
  <c r="E7" i="6"/>
  <c r="E6" i="6"/>
</calcChain>
</file>

<file path=xl/sharedStrings.xml><?xml version="1.0" encoding="utf-8"?>
<sst xmlns="http://schemas.openxmlformats.org/spreadsheetml/2006/main" count="2774" uniqueCount="1572">
  <si>
    <t>STT</t>
  </si>
  <si>
    <t>Người phải thi hành án</t>
  </si>
  <si>
    <t>Số tiền Bán đấu giá thành</t>
  </si>
  <si>
    <t>Ngày bán đâu giá thành</t>
  </si>
  <si>
    <t>Người quản lý tiền bán đấu giá</t>
  </si>
  <si>
    <t>Lý do chưa giao được tài sản</t>
  </si>
  <si>
    <t>Trươc 2013</t>
  </si>
  <si>
    <t>Cơ quan THA</t>
  </si>
  <si>
    <t>TC BĐG</t>
  </si>
  <si>
    <t>Người mua chưa nộp đủ tiền</t>
  </si>
  <si>
    <t>Trả cho người được thi hành án</t>
  </si>
  <si>
    <t>Người phải THA chống đối</t>
  </si>
  <si>
    <t>Chưa có sự đồng thuận</t>
  </si>
  <si>
    <t>Đang khởi kiện tại tòa</t>
  </si>
  <si>
    <t>Người mua không nhận</t>
  </si>
  <si>
    <t>1.280.000</t>
  </si>
  <si>
    <t>X</t>
  </si>
  <si>
    <t>474.500.000</t>
  </si>
  <si>
    <t>24/2/2016</t>
  </si>
  <si>
    <t>74.000.000</t>
  </si>
  <si>
    <t>30/11/2011</t>
  </si>
  <si>
    <t>318.000.000</t>
  </si>
  <si>
    <t>29/9/2015</t>
  </si>
  <si>
    <t>766.000.000</t>
  </si>
  <si>
    <t>362.000.000</t>
  </si>
  <si>
    <t>22/2/2012</t>
  </si>
  <si>
    <t>16/12/2015</t>
  </si>
  <si>
    <t>29.300.000</t>
  </si>
  <si>
    <t>27/11/2013</t>
  </si>
  <si>
    <t>632.400.000</t>
  </si>
  <si>
    <t>15/4/2015</t>
  </si>
  <si>
    <t>Nguyễn Thị Tĩnh  (CC Châu Đức)</t>
  </si>
  <si>
    <t>326.000.000</t>
  </si>
  <si>
    <t>Nguyễn Hòai Phong (CC Châu Đức)</t>
  </si>
  <si>
    <t>584.050.000</t>
  </si>
  <si>
    <t>22/3/2016</t>
  </si>
  <si>
    <t xml:space="preserve">X </t>
  </si>
  <si>
    <t>Ngô Thị Nhung – Lý Văn Sáng (CCXuyên Mộc)</t>
  </si>
  <si>
    <t>494.500.000</t>
  </si>
  <si>
    <t>x</t>
  </si>
  <si>
    <t>Nguyễn Thanh Dũng – Chủ DNTN Hồng Dũng (CC Côn Đảo)</t>
  </si>
  <si>
    <t>2.288.000.000</t>
  </si>
  <si>
    <t>14/4/2016</t>
  </si>
  <si>
    <t>Lê Đào, Phan Thị Sang (CC Tân Thành)</t>
  </si>
  <si>
    <t>367.000.000</t>
  </si>
  <si>
    <t>22/02/2011</t>
  </si>
  <si>
    <t>3.075.000.00</t>
  </si>
  <si>
    <t>Lê Chí Thanh – Nguyễn Thị Thanh Xuân (Cục  THADS)</t>
  </si>
  <si>
    <t>37.000.000</t>
  </si>
  <si>
    <t>22/9/2015.</t>
  </si>
  <si>
    <t xml:space="preserve">918.000.000 </t>
  </si>
  <si>
    <t>25/1/2016</t>
  </si>
  <si>
    <t>637.000.000</t>
  </si>
  <si>
    <t>139.756.680</t>
  </si>
  <si>
    <t>12/11/2015.</t>
  </si>
  <si>
    <t>Nguyễn Mạnh Cường; (CC  Bắc Ninh)</t>
  </si>
  <si>
    <t>280.000.000</t>
  </si>
  <si>
    <t>21/8/2015;</t>
  </si>
  <si>
    <t>X tt</t>
  </si>
  <si>
    <t>Nguyễn Thị Liên; (CC  Bắc Ninh)</t>
  </si>
  <si>
    <t>331.120.000</t>
  </si>
  <si>
    <t>24/12/2015</t>
  </si>
  <si>
    <t>Trần Khắc Thắng - Phạm Thị Huyền (CC Từ Sơn)</t>
  </si>
  <si>
    <t>1.429.410.665</t>
  </si>
  <si>
    <t>21/5/2015</t>
  </si>
  <si>
    <t>Phạm Văn Trung (tức Chung) - Phạm Thị Ánh (CC Từ Sơn)</t>
  </si>
  <si>
    <t>1.100.663.987</t>
  </si>
  <si>
    <t>25/12/2015</t>
  </si>
  <si>
    <t>Trần Văn Quý - Phạm Thị Mai (CC Từ Sơn)</t>
  </si>
  <si>
    <t xml:space="preserve">1.047.460.676 </t>
  </si>
  <si>
    <t>Chử Văn Vân - Dương Thị Nhị (CC Từ Sơn)</t>
  </si>
  <si>
    <t>240.610.000</t>
  </si>
  <si>
    <t>Nguyễn Thị Ngó (CC Quế Võ)</t>
  </si>
  <si>
    <t>1.799.000.000</t>
  </si>
  <si>
    <t>25/5/2015</t>
  </si>
  <si>
    <t xml:space="preserve">X  </t>
  </si>
  <si>
    <t>Nguyễn Thị Ánh (CC Thuận Thành)</t>
  </si>
  <si>
    <t>14/10/2015</t>
  </si>
  <si>
    <t>2.482.600.000</t>
  </si>
  <si>
    <t>90.000.000</t>
  </si>
  <si>
    <t>26/10/2011</t>
  </si>
  <si>
    <t>107.100.000</t>
  </si>
  <si>
    <t>472.542.000</t>
  </si>
  <si>
    <t>576.400.000</t>
  </si>
  <si>
    <t>Nguyễn Thị Phụng (CC Hoài Nhơn)</t>
  </si>
  <si>
    <t>246.200.000</t>
  </si>
  <si>
    <t>18/11/2015</t>
  </si>
  <si>
    <t>Nguyễn Đưa, Nguyễn Thị May (CC Hoài Nhơn)</t>
  </si>
  <si>
    <t>286.000.000</t>
  </si>
  <si>
    <t>13/10/2014</t>
  </si>
  <si>
    <t>Lê Thị Tú Oanh (CC Quy Nhơn)</t>
  </si>
  <si>
    <t>1.609.000.000</t>
  </si>
  <si>
    <t>30/9/2015</t>
  </si>
  <si>
    <t>Bùi Xuân Dương, Phạm Thị Hồng Loan (CCTX An Nhơn)</t>
  </si>
  <si>
    <t>Nguyễn Thị Em (CCTX An Nhơn)</t>
  </si>
  <si>
    <t>426. 000.000</t>
  </si>
  <si>
    <t>25/01/2016</t>
  </si>
  <si>
    <t>Công ty CPXD Tân Huy Phong (CC Tây Sơn)</t>
  </si>
  <si>
    <t>2.148.000.000</t>
  </si>
  <si>
    <t>31/7/2013</t>
  </si>
  <si>
    <t>Nguyễn Thị Hậu (CC Tây Sơn)</t>
  </si>
  <si>
    <t>21/10/2015</t>
  </si>
  <si>
    <t>138.000.000</t>
  </si>
  <si>
    <t>Cty TNHH Đá Hoa Cương (Cục THADS)</t>
  </si>
  <si>
    <t>8.580.926.507</t>
  </si>
  <si>
    <t>18/3/2016</t>
  </si>
  <si>
    <t xml:space="preserve">Công ty TNHH SX TM &amp; DV Thành Long (Cục THADS) </t>
  </si>
  <si>
    <t>2.220.000.000</t>
  </si>
  <si>
    <t>25/3/2016</t>
  </si>
  <si>
    <t>89.448.946.310</t>
  </si>
  <si>
    <t>Hà Kim Chi, Ngô Hữu Phước (CC Thủ Dầu Một)</t>
  </si>
  <si>
    <t>850.000.000</t>
  </si>
  <si>
    <t>31/3/2016</t>
  </si>
  <si>
    <t>Nguyễn Liêm Chánh, Nguyễn Thị Phượng (CC Thủ Dầu Một)</t>
  </si>
  <si>
    <t>2.146.000.000</t>
  </si>
  <si>
    <t>Công Ty TNHH Minh Hùng (CC Thủ Dầu Một)</t>
  </si>
  <si>
    <t>320.000.000</t>
  </si>
  <si>
    <t>Trần Trung Trực, Trần Ngọc Định</t>
  </si>
  <si>
    <t>869.000.000</t>
  </si>
  <si>
    <t>Bà Huỳnh Thị Kim Oanh và ông Huỳnh Văn Phước (CC Bắc Tân Uyên)</t>
  </si>
  <si>
    <t>2.802.000.000</t>
  </si>
  <si>
    <t>07/4/2016.</t>
  </si>
  <si>
    <t>Nguyễn Văn Dễ và bà Đỗ Thị Lành Nguyễn Thị Nam Dung (CC Bắc Tân Uyên)</t>
  </si>
  <si>
    <t>272.500.000</t>
  </si>
  <si>
    <t>26/11/2015</t>
  </si>
  <si>
    <t>Nguyễn Thị Thúy, Lê Thái Phương (CC Dầu Tiếng)</t>
  </si>
  <si>
    <t>70.200.000</t>
  </si>
  <si>
    <t>Phạm Văn Đoàn. (CC Dầu Tiếng)</t>
  </si>
  <si>
    <t>420.000.000</t>
  </si>
  <si>
    <t>Trương Thị Hoàng (CC Dầu Tiếng)</t>
  </si>
  <si>
    <t>185.000.000</t>
  </si>
  <si>
    <t>Lê Văn Lan (CC Dĩ An)</t>
  </si>
  <si>
    <t>824.000.000</t>
  </si>
  <si>
    <t>Ông Trần Quý Kiên và bà Lý Thị Khanh (CC Dĩ An)</t>
  </si>
  <si>
    <t>1.657.000.000</t>
  </si>
  <si>
    <t>19/3/2015</t>
  </si>
  <si>
    <t>Công ty CP XD và KD bất động sản DaPark (CC Dĩ An)</t>
  </si>
  <si>
    <t>470.925.000</t>
  </si>
  <si>
    <t>1.675.000.000</t>
  </si>
  <si>
    <t>31/3/2015</t>
  </si>
  <si>
    <t>Bà Bùi Thị Tuệ (CC Tân Uyên)</t>
  </si>
  <si>
    <t>542.620.000</t>
  </si>
  <si>
    <t>25/9/2015</t>
  </si>
  <si>
    <t>Công ty TNHH chế biến lâm sản Trường Tài, Bùi Anh Tài, Bùi Anh Triết, Bùi Anh Tú, Nguyễn Văn Anh (CC Bến Cát)</t>
  </si>
  <si>
    <t>1.501.915.000</t>
  </si>
  <si>
    <t>Công ty TNHH Bảo Sương (CC Bến Cát)</t>
  </si>
  <si>
    <t>2.049.500.000</t>
  </si>
  <si>
    <t>Nguyễn Thừa Vinh,Vũ Thị Vụ; Đoàn Thị Diên (CC Lộc Ninh)</t>
  </si>
  <si>
    <t>380.700.000</t>
  </si>
  <si>
    <t>Nguyễn Thị Kiều (CC Huyện Hớn Quản)</t>
  </si>
  <si>
    <t>122.373.990</t>
  </si>
  <si>
    <t>Cao Thị Thía,Trần Văn Dũng (CC Huyện Hớn Quản)</t>
  </si>
  <si>
    <t>317.610.720</t>
  </si>
  <si>
    <t>19/4/2016</t>
  </si>
  <si>
    <t>Mai Thị Em; Nguyễn Ngọc Dung (CC Đồng Xoài)</t>
  </si>
  <si>
    <t>2.960.000.000</t>
  </si>
  <si>
    <t>08/4/2016;</t>
  </si>
  <si>
    <t>Lý Thanh Luân, Phạm Tiến Sáng (CC Phú Riềng)</t>
  </si>
  <si>
    <t>69.464.280</t>
  </si>
  <si>
    <t>177.200.000</t>
  </si>
  <si>
    <t>16/7/2014</t>
  </si>
  <si>
    <t>507.200.000</t>
  </si>
  <si>
    <t>29/2/2016</t>
  </si>
  <si>
    <t>86.000.000</t>
  </si>
  <si>
    <t>225.000.000</t>
  </si>
  <si>
    <t>Ngô Đức Hạnh (Cục THADS)</t>
  </si>
  <si>
    <t>1.178.000.000</t>
  </si>
  <si>
    <t>20/11/2015</t>
  </si>
  <si>
    <t xml:space="preserve"> </t>
  </si>
  <si>
    <t>820.000.000</t>
  </si>
  <si>
    <t>13/01/2016</t>
  </si>
  <si>
    <t>Yên Thanh Phong (CC Ngọc Hiển)</t>
  </si>
  <si>
    <t xml:space="preserve">587.000.000 </t>
  </si>
  <si>
    <t>26/2/2016</t>
  </si>
  <si>
    <t>X ( VKS cho rằng có KN nên ko tham gia)</t>
  </si>
  <si>
    <t>Công ty TNHH trang trí mỹ thuật và thương mại Thanh Long (Cục THADS)</t>
  </si>
  <si>
    <t>1.06.000.000</t>
  </si>
  <si>
    <t>26/02/2015</t>
  </si>
  <si>
    <t>Võ Thái Dũng và Nguyễn Thị Tiếu (CC Buôn Mê Thuột)</t>
  </si>
  <si>
    <t>123.000.000</t>
  </si>
  <si>
    <t>Công ty TNHH quảng cáo thương mại dịch vụ Nhà Đỏ (CC Buôn Mê Thuột)</t>
  </si>
  <si>
    <t>5.196.209.000</t>
  </si>
  <si>
    <t>17/12/2015</t>
  </si>
  <si>
    <t>Công ty TNHH Xây dựng Vĩnh Lộc (CC Buôn Mê Thuột)</t>
  </si>
  <si>
    <t>1.146.487.000</t>
  </si>
  <si>
    <t>Chu Thành Bắc và Hoàng Thị Tuyết;  Nguyễn Xuân Ngọc và Huỳnh Thị Bình (CC Buôn Mê Thuột)</t>
  </si>
  <si>
    <t>185.500.000</t>
  </si>
  <si>
    <t>Huỳnh Hoàng Kha (CC Buôn Mê Thuột)</t>
  </si>
  <si>
    <t>368.500.000</t>
  </si>
  <si>
    <t>Ông Nguyễn Văn Hiếu và bà Lê Thị Ngọc Anh (CC Buôn Mê Thuột)</t>
  </si>
  <si>
    <t>386.190.000</t>
  </si>
  <si>
    <t>Vũ Thị Duyên (CC Buôn Mê Thuột)</t>
  </si>
  <si>
    <t>565.377.000</t>
  </si>
  <si>
    <t>Nguyễn Thị Thùy Loan (CC Buôn Mê Thuột)</t>
  </si>
  <si>
    <t>192.500.000</t>
  </si>
  <si>
    <t>Nguyễn An, Nguyễn Thị Hạnh; Nguyễn Thành Lâm (CC Buôn Hồ)</t>
  </si>
  <si>
    <t>285.766.000</t>
  </si>
  <si>
    <t>25/04/2016</t>
  </si>
  <si>
    <t>Nguyễn Thoại, Nguyễn Thị Nhã Huyên (CC Buôn Hồ)</t>
  </si>
  <si>
    <t>82.841.860</t>
  </si>
  <si>
    <t>Nguyễn Hàng, Lê Thị Thu; Trần Văn Thành (CC Buôn Hồ)</t>
  </si>
  <si>
    <t>55.151.000</t>
  </si>
  <si>
    <t>Lê Thị Trí; Nguyễn Thị Trúc Mai (CC Buôn Hồ)</t>
  </si>
  <si>
    <t>190.984.000</t>
  </si>
  <si>
    <t>Trần Cảnh (CC Buôn Hồ)</t>
  </si>
  <si>
    <t>556.202.000</t>
  </si>
  <si>
    <t>Lê Thị Bình;  Trần Công An (CCTHDS CưKuin)</t>
  </si>
  <si>
    <t>168.300.000</t>
  </si>
  <si>
    <t>Lê Quang Thức và Nguyễn Thị Bình (CC Krông Năng)</t>
  </si>
  <si>
    <t>111.000.000</t>
  </si>
  <si>
    <t>21/1/2016</t>
  </si>
  <si>
    <t>(đang rà soát lại qt kê biên)</t>
  </si>
  <si>
    <t>Lê Thị Thu Bích (CC Krông Năng)</t>
  </si>
  <si>
    <t>981.661.000</t>
  </si>
  <si>
    <t>29/02/2016</t>
  </si>
  <si>
    <t>Mai Ngọc Hoàn,  Nguyễn Thị Làn (CC Ea Kar)</t>
  </si>
  <si>
    <t>20.800.000</t>
  </si>
  <si>
    <t>Lê Trọng Thành, Trần Thị Phương Thảo (CC Ea Kar)</t>
  </si>
  <si>
    <t>567.600.000</t>
  </si>
  <si>
    <t>23/12/2015</t>
  </si>
  <si>
    <t>Hồ Minh Tiến, Phan Thị Kim Liên (CC Krông Pắk)</t>
  </si>
  <si>
    <t>341.600.000</t>
  </si>
  <si>
    <t>25/7/2014</t>
  </si>
  <si>
    <t>Công ty CP Nguyên Chánh Hưng (CC Hải Châu)</t>
  </si>
  <si>
    <t>6.371.000.000</t>
  </si>
  <si>
    <t>19/02/2016</t>
  </si>
  <si>
    <t>Doanh nghiệp Tư nhân Nguyễn Thị Huy (CC Hải Châu)</t>
  </si>
  <si>
    <t>15.600.000.000</t>
  </si>
  <si>
    <t>29/7/2014</t>
  </si>
  <si>
    <t>Công ty CP thương mại dịch vụ Toàn Vinh Hoa (CC Sơn Trà)</t>
  </si>
  <si>
    <t>1.137.800.200</t>
  </si>
  <si>
    <t>X (Xin ý kiến BCĐ)</t>
  </si>
  <si>
    <t>1.202.000.000</t>
  </si>
  <si>
    <t>25/11/2015</t>
  </si>
  <si>
    <t>Trần Giả Chủ DNTN thương mại và dịch vụ Mai Xuân (Tài sản bảo lãnh của Phạm Thị Bời) (CC Sơn Trà)</t>
  </si>
  <si>
    <t>670.000.000</t>
  </si>
  <si>
    <t>1.976.318.574</t>
  </si>
  <si>
    <t>701.000.000</t>
  </si>
  <si>
    <t xml:space="preserve">Ông Phạm Ngọc Hòa (CC Krông Nô) </t>
  </si>
  <si>
    <t>439.483.846</t>
  </si>
  <si>
    <t>ông Phạm Ngọc Bích và bà Nguyễn Thị Phán (CC Krông Nô)</t>
  </si>
  <si>
    <t>118.916.556</t>
  </si>
  <si>
    <t>12.671.032</t>
  </si>
  <si>
    <t>Nguyễn Văn Hòa (Chi cục Đăk Song)</t>
  </si>
  <si>
    <t>487.700.000</t>
  </si>
  <si>
    <t>Nguyễn Thị Ngọc Tuyết (Chi cục Đăk Song)</t>
  </si>
  <si>
    <t>422.000.000</t>
  </si>
  <si>
    <t>18/3/2014</t>
  </si>
  <si>
    <t>Phạm Minh Khánh, Phạm Thu Uyên (Cục)</t>
  </si>
  <si>
    <t>(chưa cấp giấy cho người mua)</t>
  </si>
  <si>
    <t>Lâm Quang Nhã, Đinh Thị Hoa Lài (Cục)</t>
  </si>
  <si>
    <t>27/10/2015</t>
  </si>
  <si>
    <t>Võ Long Giang, Ngô Thị Thu Đông (CC Phong Điền)</t>
  </si>
  <si>
    <t>655.033.000</t>
  </si>
  <si>
    <t>Huỳnh Thị Thanh Hồng (CC Bình Thủy)</t>
  </si>
  <si>
    <t>219.920.000</t>
  </si>
  <si>
    <t>13/10/2015</t>
  </si>
  <si>
    <t>Nguyễn Phi Khanh, Nguyễn Thị Kim Liên (CC Cái Răng)</t>
  </si>
  <si>
    <t>93.500.000</t>
  </si>
  <si>
    <t>Lý Tuấn Kiệt và Huỳnh Kim Bé (CC Cái Răng)</t>
  </si>
  <si>
    <t>809.000.000</t>
  </si>
  <si>
    <t>23/2/2016</t>
  </si>
  <si>
    <t>Nguyễn Hoàng Huế - Tô Ánh Duyên (CC Cái Răng)</t>
  </si>
  <si>
    <t>96.000.000</t>
  </si>
  <si>
    <t>14/01/2016</t>
  </si>
  <si>
    <t>Công ty TNHH Xây dựng Thương mại Tính Mỹ (CC Cái Răng)</t>
  </si>
  <si>
    <t>358.000.000</t>
  </si>
  <si>
    <t>Trần Thành Ngọc, Võ Thị Lệ (Cục THADS)</t>
  </si>
  <si>
    <t>832.114.000</t>
  </si>
  <si>
    <t>Công ty TNHH Đức Lợi (Cục THADS)</t>
  </si>
  <si>
    <t>1.046.750.000</t>
  </si>
  <si>
    <t>28/3/2016</t>
  </si>
  <si>
    <t>Châu Văn Luận, Nguyễn Thị Lan ( CC Hồng Ngự)</t>
  </si>
  <si>
    <t>612.102.000</t>
  </si>
  <si>
    <t>Trần Trung Dũng và bà Võ Thị Sa (CC TP Cao Lãnh)</t>
  </si>
  <si>
    <t>290.963.000</t>
  </si>
  <si>
    <t>22/4/2013</t>
  </si>
  <si>
    <t>Nguyễn Thị Khỏe, Võ Văn Bé Ba, Võ Thủy Thuyên (CC Lai Vu)</t>
  </si>
  <si>
    <t>232.000.000</t>
  </si>
  <si>
    <t>27/8/2015</t>
  </si>
  <si>
    <t>Lê Thị Mỹ Phương</t>
  </si>
  <si>
    <t>675.000.000</t>
  </si>
  <si>
    <t>Nguyễn thị Mỹ Dung</t>
  </si>
  <si>
    <t>5.075.000.000</t>
  </si>
  <si>
    <t>30/10/2015</t>
  </si>
  <si>
    <t>Đỗ Thị Đường</t>
  </si>
  <si>
    <t>22.559.600</t>
  </si>
  <si>
    <t>28/01/2016</t>
  </si>
  <si>
    <t>Công ty TNHH Huy Thành (người có tài sản bảo lãnh thế chấp: Bà Hoàng Thị Vân và ông Nguyễn Văn Hùng)</t>
  </si>
  <si>
    <t>870.000.000</t>
  </si>
  <si>
    <t>23/7/2015</t>
  </si>
  <si>
    <t>( có khiếu nại tố cáo)</t>
  </si>
  <si>
    <t xml:space="preserve">Bà Lê Thị Thanh </t>
  </si>
  <si>
    <t>1.270.000.000</t>
  </si>
  <si>
    <t>Công ty TNHH Huyền Hùng (CC Kiến An)</t>
  </si>
  <si>
    <t>1.804.480.981</t>
  </si>
  <si>
    <t>19/01/2016</t>
  </si>
  <si>
    <t xml:space="preserve"> người có TS đề nghị hỗ trợ tiền di dời)</t>
  </si>
  <si>
    <t>Vũ Thị Dùng (CC Vĩnh Bảo)</t>
  </si>
  <si>
    <t>21/4/2015</t>
  </si>
  <si>
    <t>X (110.000.000)</t>
  </si>
  <si>
    <t>Bùi Thị Hồng Hạnh (CC Kiến Thụy)</t>
  </si>
  <si>
    <t>993.000.000</t>
  </si>
  <si>
    <t>Công ty CP MTT (CCTHADS quận Hồng Bàng)</t>
  </si>
  <si>
    <t>13.400.000.000</t>
  </si>
  <si>
    <t>Trần Văn Lùn, Trương Thị Sương</t>
  </si>
  <si>
    <t>26/4/2016</t>
  </si>
  <si>
    <t>Nguyễn Thanh Sang, Lê Hồng Gấm</t>
  </si>
  <si>
    <t>1.003.901.476</t>
  </si>
  <si>
    <t>Nguyễn Thị Hằng, Phan Văn Long</t>
  </si>
  <si>
    <t>243.000.000</t>
  </si>
  <si>
    <t>Nguyễn Thị Nga, Đào Văn Hên</t>
  </si>
  <si>
    <t>1.215.000.000</t>
  </si>
  <si>
    <t>Nguyễn Thị Kim Oanh</t>
  </si>
  <si>
    <t>176.958.500</t>
  </si>
  <si>
    <t>24/11/2014</t>
  </si>
  <si>
    <t>Trần Văn lắm</t>
  </si>
  <si>
    <t>78.697.700</t>
  </si>
  <si>
    <t>Ngô Thành Thái, Lương Thị Hông Phấn</t>
  </si>
  <si>
    <t>742.000.000</t>
  </si>
  <si>
    <t>3.120.000.000</t>
  </si>
  <si>
    <t>21/4/2014</t>
  </si>
  <si>
    <t>1.654.000.000</t>
  </si>
  <si>
    <t>18/12/2015</t>
  </si>
  <si>
    <t>Xin chuộc lại TS</t>
  </si>
  <si>
    <t>3.229.456.000</t>
  </si>
  <si>
    <t>18/9/2015</t>
  </si>
  <si>
    <t>34.109.000.000</t>
  </si>
  <si>
    <t>X     Chờ kêt quả GQ của Toà</t>
  </si>
  <si>
    <t>CT TNHH lương thực va dịch vụ Trung Nam I</t>
  </si>
  <si>
    <t>9.750.000.000</t>
  </si>
  <si>
    <t>29/12/2014</t>
  </si>
  <si>
    <t>6.548.000.000</t>
  </si>
  <si>
    <t>5.478.000.000</t>
  </si>
  <si>
    <t>46.132.000.000</t>
  </si>
  <si>
    <t>13.345.000</t>
  </si>
  <si>
    <t>30/12/2015</t>
  </si>
  <si>
    <t>8.980.000.000</t>
  </si>
  <si>
    <t>1.318.000.000</t>
  </si>
  <si>
    <t>15/3/2016</t>
  </si>
  <si>
    <t>914.000.000</t>
  </si>
  <si>
    <t>2.158.299.000</t>
  </si>
  <si>
    <t>2.330.000.000</t>
  </si>
  <si>
    <t>2.577.000.000</t>
  </si>
  <si>
    <t>2.020.700.000</t>
  </si>
  <si>
    <t>15/4/2016</t>
  </si>
  <si>
    <t>7.101.642.000</t>
  </si>
  <si>
    <t>2.910.000.000</t>
  </si>
  <si>
    <t>2.449.000.000</t>
  </si>
  <si>
    <t>2.240.000.000</t>
  </si>
  <si>
    <t>2.609.727.000</t>
  </si>
  <si>
    <t>28/8/2015</t>
  </si>
  <si>
    <t>3.360.000.000</t>
  </si>
  <si>
    <t>7.780.000.000</t>
  </si>
  <si>
    <t>1.962.582.000</t>
  </si>
  <si>
    <t>378 lượng vàng SJC</t>
  </si>
  <si>
    <t>18/10/2001</t>
  </si>
  <si>
    <t>3.119.000.000</t>
  </si>
  <si>
    <t>15/1/2016</t>
  </si>
  <si>
    <t>5.368.000.000</t>
  </si>
  <si>
    <t>4.981.362.000</t>
  </si>
  <si>
    <t>26/10/2015</t>
  </si>
  <si>
    <t>430.000.000</t>
  </si>
  <si>
    <t>4.331.145.000</t>
  </si>
  <si>
    <t>28/6/2015</t>
  </si>
  <si>
    <t>1.717.000.000</t>
  </si>
  <si>
    <t>23/10/2015</t>
  </si>
  <si>
    <t>1.090.000.000</t>
  </si>
  <si>
    <t>21/8/2015</t>
  </si>
  <si>
    <t>20.900.000.000</t>
  </si>
  <si>
    <t>9.642.094.000</t>
  </si>
  <si>
    <t>16/6/2010</t>
  </si>
  <si>
    <t>12.840.000.000</t>
  </si>
  <si>
    <t>29/5/2014</t>
  </si>
  <si>
    <t>X    Chờ QĐ của Tòa</t>
  </si>
  <si>
    <t>3.500.000.000</t>
  </si>
  <si>
    <t>18.600.655.000</t>
  </si>
  <si>
    <t>1.052.414.000</t>
  </si>
  <si>
    <t>7.300.000.000</t>
  </si>
  <si>
    <t>19/6/2014</t>
  </si>
  <si>
    <t>X     Đang gặp khó khăn</t>
  </si>
  <si>
    <t>1.370.000.000</t>
  </si>
  <si>
    <t>4.360.900.000</t>
  </si>
  <si>
    <t>4.026.696.000</t>
  </si>
  <si>
    <t>30/6/2015</t>
  </si>
  <si>
    <t>1.160.000.000</t>
  </si>
  <si>
    <t>5.087.800.000</t>
  </si>
  <si>
    <t>11/6/215</t>
  </si>
  <si>
    <t>1.369.000.000</t>
  </si>
  <si>
    <t>14/8/2015</t>
  </si>
  <si>
    <t>3.225.000.000</t>
  </si>
  <si>
    <t>30/11/2015</t>
  </si>
  <si>
    <t>8.130.000.000</t>
  </si>
  <si>
    <t>1.130.000.000</t>
  </si>
  <si>
    <t>4.510.000.000</t>
  </si>
  <si>
    <t>27/11/2015</t>
  </si>
  <si>
    <t>746.000.000</t>
  </si>
  <si>
    <t>21/7/2015</t>
  </si>
  <si>
    <t>Nguyễn Văn Hùng, Võ Thị Như Hương</t>
  </si>
  <si>
    <t>420.053.000</t>
  </si>
  <si>
    <t>27/1/2016</t>
  </si>
  <si>
    <t>305.000.000</t>
  </si>
  <si>
    <t>901.000.000</t>
  </si>
  <si>
    <t>240.458.000</t>
  </si>
  <si>
    <t>960.000.000</t>
  </si>
  <si>
    <t>1.695.797.000</t>
  </si>
  <si>
    <t>1.067.334.000</t>
  </si>
  <si>
    <t>13.950.000.000</t>
  </si>
  <si>
    <t>16/4/2015</t>
  </si>
  <si>
    <t>1.072.000.000</t>
  </si>
  <si>
    <t>3.761.000.000</t>
  </si>
  <si>
    <t>25/2/2016</t>
  </si>
  <si>
    <t>9.441.000.000</t>
  </si>
  <si>
    <t>1.445.000.000</t>
  </si>
  <si>
    <t>1.262.000.000</t>
  </si>
  <si>
    <t>2.490.000.000</t>
  </si>
  <si>
    <t>1.950.000.000</t>
  </si>
  <si>
    <t>21/6/2013</t>
  </si>
  <si>
    <t>1.352.163.000</t>
  </si>
  <si>
    <t>1.468.322.000</t>
  </si>
  <si>
    <t>19/12/2011</t>
  </si>
  <si>
    <t>1.316.000.000</t>
  </si>
  <si>
    <t>25/4/2014</t>
  </si>
  <si>
    <t>685.000.000</t>
  </si>
  <si>
    <t>15/6/2012</t>
  </si>
  <si>
    <t>100.200.000</t>
  </si>
  <si>
    <t>15/01/2016</t>
  </si>
  <si>
    <t>Người phải THA xin thu hoạch mía xong</t>
  </si>
  <si>
    <t>Chưa có chỗ ở(đc người mua trúng đấu đồng ý</t>
  </si>
  <si>
    <t>4.230.200.000</t>
  </si>
  <si>
    <t>14/1/2016</t>
  </si>
  <si>
    <t>449.400.000</t>
  </si>
  <si>
    <t>Mẹ người phải THA chết</t>
  </si>
  <si>
    <t>882.360.306</t>
  </si>
  <si>
    <t>Đang hoãn THA</t>
  </si>
  <si>
    <t>Chờ kết quả giải quyết</t>
  </si>
  <si>
    <t>443.370.000</t>
  </si>
  <si>
    <t>(Do thỏa thuận 2 bên)</t>
  </si>
  <si>
    <t>463.890.000</t>
  </si>
  <si>
    <t>16/9/2011</t>
  </si>
  <si>
    <t>Người phải THA quản lý</t>
  </si>
  <si>
    <t>Khiếu nại nhiều lần</t>
  </si>
  <si>
    <t>Xin ý kiến BCĐ THA</t>
  </si>
  <si>
    <t>1.450.000.000</t>
  </si>
  <si>
    <t>Công ty TM Thăng Long NNHH (Cục)</t>
  </si>
  <si>
    <t>1.706.742.000</t>
  </si>
  <si>
    <t>Huỳnh Thị Thanh Nga (CC TP Kon Tum)</t>
  </si>
  <si>
    <t>959.000.000</t>
  </si>
  <si>
    <t>Huỳnh Thị Thu Thảo (CC TP Kon Tum)</t>
  </si>
  <si>
    <t>616.294.000</t>
  </si>
  <si>
    <t>20/3/2015</t>
  </si>
  <si>
    <t>( đã chi 190 Tr)</t>
  </si>
  <si>
    <t>Nguyễn Văn Nhã - Đặng Thị Phương (CC huyện Lâm Hà)</t>
  </si>
  <si>
    <t>810.593.500</t>
  </si>
  <si>
    <t>Vương Đình Kính - Vương Thị Liễu (CC huyện Lâm Hà)</t>
  </si>
  <si>
    <t>58.530.000</t>
  </si>
  <si>
    <t>17/10/2005</t>
  </si>
  <si>
    <t xml:space="preserve">Công ty TNHH Hoành Hữu (CC Bảo Lộc) </t>
  </si>
  <si>
    <t>6.245.000.000</t>
  </si>
  <si>
    <t>Phạm Thị Hồng (CC Đà Lạt)</t>
  </si>
  <si>
    <t>37.244.940.185</t>
  </si>
  <si>
    <t>20/02/2009</t>
  </si>
  <si>
    <t>Nguyễn Thị Hoa</t>
  </si>
  <si>
    <t>1.069.000.000</t>
  </si>
  <si>
    <t>Huỳnh Khánh Vinh</t>
  </si>
  <si>
    <t>1.164.000.000</t>
  </si>
  <si>
    <t>17/8/2015</t>
  </si>
  <si>
    <t>372.000.000</t>
  </si>
  <si>
    <t>439.151.000.</t>
  </si>
  <si>
    <t>290.000.000</t>
  </si>
  <si>
    <t>Nguyễn Thị Thành</t>
  </si>
  <si>
    <t>103.000.000</t>
  </si>
  <si>
    <t>121.000.000</t>
  </si>
  <si>
    <t>30/9/2014</t>
  </si>
  <si>
    <t>X          Diện tích thực tế không đồng nhất</t>
  </si>
  <si>
    <t>CT TNHH TM Thiên Kim</t>
  </si>
  <si>
    <t>20.322.090.000</t>
  </si>
  <si>
    <t>Nguyễn Văn Đu, Nguyễn thị Lệ Thủy</t>
  </si>
  <si>
    <t>2.950.000.000</t>
  </si>
  <si>
    <t>Lê Văn Lịa</t>
  </si>
  <si>
    <t>35.892.925</t>
  </si>
  <si>
    <t>Đỗ Văn Xếp, Lê Thị Hồng</t>
  </si>
  <si>
    <t>8.150.000</t>
  </si>
  <si>
    <t>Võ Văn Em, Huỳnh Thị Kim Ánh</t>
  </si>
  <si>
    <t>61.000.000</t>
  </si>
  <si>
    <t>15/12/2015</t>
  </si>
  <si>
    <t>X          Phát sinh thêm nhà tạm trên đất kê biên</t>
  </si>
  <si>
    <t>Hồ Văn Đực</t>
  </si>
  <si>
    <t>150.000.000</t>
  </si>
  <si>
    <t>29/7/2015</t>
  </si>
  <si>
    <t>Nguyễn Thị Tuyết ( CC Đô Lương)</t>
  </si>
  <si>
    <t>240.180.000</t>
  </si>
  <si>
    <t>Hồ Đình Thụy và bà Vũ Thị Nguyệt; Hồ Cảnh Tuấn (CC Quỳnh Lưu)</t>
  </si>
  <si>
    <t>220.300.000</t>
  </si>
  <si>
    <t>18/05/2012</t>
  </si>
  <si>
    <t>Bùi Thị Thoạt; Trần Thị Hồng (CC Quỳnh Lưu)</t>
  </si>
  <si>
    <t>53.500.000</t>
  </si>
  <si>
    <t>Công ty TNHH dầu khí Ninh Bình</t>
  </si>
  <si>
    <t>812.500.000</t>
  </si>
  <si>
    <t>Công ty TNHH XNK D&amp;S Việt Nam</t>
  </si>
  <si>
    <t>253.630.000</t>
  </si>
  <si>
    <t>X        Do người nhận bảo lãnh quản lý</t>
  </si>
  <si>
    <t>X    Phát sinh thêm tài sản XD mới trên đất</t>
  </si>
  <si>
    <t>Nguyễn Đình Thiện, Hà Thị Thanh Bình</t>
  </si>
  <si>
    <t>140.144.000</t>
  </si>
  <si>
    <t>Đỗ Hùng Vương</t>
  </si>
  <si>
    <t>416.275.072</t>
  </si>
  <si>
    <t>22/9/2015</t>
  </si>
  <si>
    <t>X      Chưa có lối đi vào TS</t>
  </si>
  <si>
    <t>Nguyễn Kê Nghiệp, Lê Thị Vân</t>
  </si>
  <si>
    <t xml:space="preserve">270.654.000      </t>
  </si>
  <si>
    <t>17/3/2016</t>
  </si>
  <si>
    <t>540.745.700</t>
  </si>
  <si>
    <t>Phùng Thị Hương, Phạm Quang Vịnh</t>
  </si>
  <si>
    <t>1.101.000.000</t>
  </si>
  <si>
    <t>Chử Trọng Thắng, Nguyễn Thị Lý</t>
  </si>
  <si>
    <t>750.000.000</t>
  </si>
  <si>
    <t>X        Công an huyện không phối hợp</t>
  </si>
  <si>
    <t>Vũ Anh Tuấn</t>
  </si>
  <si>
    <t>740.500.000</t>
  </si>
  <si>
    <t>30/7/2015</t>
  </si>
  <si>
    <t>Công ty TNHH MTV DVTM Thanh Hòa</t>
  </si>
  <si>
    <t>1.570.241.700</t>
  </si>
  <si>
    <t>13/11/2015</t>
  </si>
  <si>
    <t>Nguyễn Thị Hòa</t>
  </si>
  <si>
    <t>2.198.091.600</t>
  </si>
  <si>
    <t>Phan Thị Thôi (CC TP Quảng Ngãi)</t>
  </si>
  <si>
    <t>2.610.000.000</t>
  </si>
  <si>
    <t>24/02/2013</t>
  </si>
  <si>
    <t>Lê Thanh Quang ( CC THADS TX Quảng Yên</t>
  </si>
  <si>
    <t>165.550.000</t>
  </si>
  <si>
    <t>Quách Văn Hận (CC THADS thị xã Vĩnh Châu)</t>
  </si>
  <si>
    <t>317.329.240</t>
  </si>
  <si>
    <t>Hoàng Văn Binh, Vũ Thị Hoàn</t>
  </si>
  <si>
    <t>356.000.000</t>
  </si>
  <si>
    <t>20/4/2016</t>
  </si>
  <si>
    <t>Nguyễn Thị Kim Thu</t>
  </si>
  <si>
    <t>759.828.400</t>
  </si>
  <si>
    <t>Lê Văn Điệp, Dương Thị Kim Nên</t>
  </si>
  <si>
    <t>3.871.003.000</t>
  </si>
  <si>
    <t>15/11/2011</t>
  </si>
  <si>
    <t>Thái Thị Hon</t>
  </si>
  <si>
    <t>7.470.000.000</t>
  </si>
  <si>
    <t>22/3/2010</t>
  </si>
  <si>
    <t>Đàm Thị Điệu</t>
  </si>
  <si>
    <t>1.449.420.000</t>
  </si>
  <si>
    <t>19/2/2016</t>
  </si>
  <si>
    <t>Trần Thị Kim Yến, Hồ Văn Quý</t>
  </si>
  <si>
    <t>35.690.000</t>
  </si>
  <si>
    <t>Nguyễn Thị Thu Nguyệt, Phạm Văn Nghị</t>
  </si>
  <si>
    <t>977.500.000</t>
  </si>
  <si>
    <t>28/12/2013</t>
  </si>
  <si>
    <t>Nguyễn Thị EÊ</t>
  </si>
  <si>
    <t>523.677.690</t>
  </si>
  <si>
    <t>17/9/2015</t>
  </si>
  <si>
    <t>Đoàn Thị Lệ, Phan Minh Phương</t>
  </si>
  <si>
    <t>268.329.000</t>
  </si>
  <si>
    <t>31/3/2014</t>
  </si>
  <si>
    <t>Nguyễn Thị Ở</t>
  </si>
  <si>
    <t>278.366.000</t>
  </si>
  <si>
    <t>27/11/2014</t>
  </si>
  <si>
    <t>Bùi Thị Gia, Trang Văn Là, Trần Ngọc Đảm</t>
  </si>
  <si>
    <t>76.171.326</t>
  </si>
  <si>
    <t>Thân văn Trên, Hoa</t>
  </si>
  <si>
    <t>296.470.800</t>
  </si>
  <si>
    <t>25/4/2013</t>
  </si>
  <si>
    <t>Nguyễn Văn Tình, Võ Thị Bé</t>
  </si>
  <si>
    <t>541.679.000</t>
  </si>
  <si>
    <t>Lê Kim Bào</t>
  </si>
  <si>
    <t>1.481.000.000</t>
  </si>
  <si>
    <t>Mai Văn Méo, Nguyễn Thị Lợi</t>
  </si>
  <si>
    <t>1.943.350.000</t>
  </si>
  <si>
    <t>Nguyễn Văn Dũng, lê Thị Đảm</t>
  </si>
  <si>
    <t>1.450.236.000</t>
  </si>
  <si>
    <t>Bùi Ngọc Thanh, Nguyễn Thị Út</t>
  </si>
  <si>
    <t>30.6.2014</t>
  </si>
  <si>
    <t>Nguyễn Ngọc Đồng</t>
  </si>
  <si>
    <t>223.500.000</t>
  </si>
  <si>
    <t>21.7.2015</t>
  </si>
  <si>
    <t>Đang gửi Ngân hàng</t>
  </si>
  <si>
    <t>Trong năm 2016</t>
  </si>
  <si>
    <t>Công ty TNHH Thành Khánh</t>
  </si>
  <si>
    <t>2.436.000.000</t>
  </si>
  <si>
    <t>12.4.2016</t>
  </si>
  <si>
    <t>Nguyễn Thị Quý</t>
  </si>
  <si>
    <t>2.005.000.000</t>
  </si>
  <si>
    <t>11.8.2014</t>
  </si>
  <si>
    <t>Đoàn Mỹ Lệ, Hoàng Thị Thu Thủy</t>
  </si>
  <si>
    <t>236.200.000</t>
  </si>
  <si>
    <t>13.10.2015</t>
  </si>
  <si>
    <t>Nguyễn Thị Tâm, Dương Văn Dự</t>
  </si>
  <si>
    <t>328.400.000</t>
  </si>
  <si>
    <t>11.11.2015</t>
  </si>
  <si>
    <t>Đang gửi tiết kiệm</t>
  </si>
  <si>
    <t>Xác định mốc giới</t>
  </si>
  <si>
    <t>Tháng 6/2016</t>
  </si>
  <si>
    <t>Ngô Đức Liêm, Phạm Thị Nguyên</t>
  </si>
  <si>
    <t>231.700.000</t>
  </si>
  <si>
    <t>22.4.2016</t>
  </si>
  <si>
    <t>Chưa TB được với người phải THA</t>
  </si>
  <si>
    <t>Huỳnh Thị Thọ</t>
  </si>
  <si>
    <t>398.000.000</t>
  </si>
  <si>
    <t>Dương Văn Lái, Nguyễn Thị Hạnh</t>
  </si>
  <si>
    <t>352.500.000</t>
  </si>
  <si>
    <t>X          Công an huyện chưa lên kê hoạch phối hợp</t>
  </si>
  <si>
    <t>Lê Kỳ Thế, Nguyễn Thành Liêm</t>
  </si>
  <si>
    <t>415.700.000</t>
  </si>
  <si>
    <t>X       Chờ họp ban ngành</t>
  </si>
  <si>
    <t>Lê Văn tê, Trương Thị Thặng</t>
  </si>
  <si>
    <t>1.304.500.000</t>
  </si>
  <si>
    <t>18/3/2013</t>
  </si>
  <si>
    <t>X       Chờ tòa giải quyết</t>
  </si>
  <si>
    <t>Tống Văn Sáu</t>
  </si>
  <si>
    <t>105.000.000</t>
  </si>
  <si>
    <t>Trần Thị Hoàng</t>
  </si>
  <si>
    <t>184.000.000</t>
  </si>
  <si>
    <t>31/3/2011</t>
  </si>
  <si>
    <t>Lưu Ngọc Hoa, Ngyễn Thị Nguyệt</t>
  </si>
  <si>
    <t>714.000.000</t>
  </si>
  <si>
    <t>28/7/2014</t>
  </si>
  <si>
    <t>Trần Thị Ngọc Anh, Nguyễn Quang Phong</t>
  </si>
  <si>
    <t>X tài sản khác thực tế</t>
  </si>
  <si>
    <t>Mai Khắc Điệp</t>
  </si>
  <si>
    <t>30/1/2016</t>
  </si>
  <si>
    <t>619.000.000</t>
  </si>
  <si>
    <t>X     Công an chưa xây dựng đư bảo vệ cưỡng chê</t>
  </si>
  <si>
    <t>212.593.000</t>
  </si>
  <si>
    <t>Phùng Minh Hải, Lê Thị Hải</t>
  </si>
  <si>
    <t>748.880.000</t>
  </si>
  <si>
    <t>Giang Văn Tiếp, Lê Thị Chiến</t>
  </si>
  <si>
    <t>2.114.487.202</t>
  </si>
  <si>
    <t>Công ty TNHH Long Thịnh</t>
  </si>
  <si>
    <t>813.391.845</t>
  </si>
  <si>
    <t>22/2/2016</t>
  </si>
  <si>
    <t>X        Chưa phối hợp được với cơ quan liên quan để giao TS</t>
  </si>
  <si>
    <t>Nguyễn Văn Việt, Chu Thị Bảy</t>
  </si>
  <si>
    <t>951.510.790</t>
  </si>
  <si>
    <t>Nguyễn Hồng Khánh, Dương Thị Phương</t>
  </si>
  <si>
    <t>375.856.000</t>
  </si>
  <si>
    <t>X    Công an chưa XD được kê hoạch bảo vệ cưỡng chế</t>
  </si>
  <si>
    <t>công ty TNHH Thanh Long</t>
  </si>
  <si>
    <t>10.529.000.000</t>
  </si>
  <si>
    <t>25/12/2013</t>
  </si>
  <si>
    <t>X      Công an chưa XD được kế hoạch bảo vệ cưỡng chê</t>
  </si>
  <si>
    <t>Công ty TNHH Bình Dương</t>
  </si>
  <si>
    <t>1.710.610.000</t>
  </si>
  <si>
    <t>X        Chờ lực lượng bảo vệ cưỡng chế</t>
  </si>
  <si>
    <t>Phùng Thị Phẩm</t>
  </si>
  <si>
    <t>165.151.000</t>
  </si>
  <si>
    <t>23/1/2016</t>
  </si>
  <si>
    <t>Phùng Văn Hà</t>
  </si>
  <si>
    <t>543.193.000</t>
  </si>
  <si>
    <t>X       Chờ CA TP phối hợp</t>
  </si>
  <si>
    <t>Cty CPCN Nông thủy sản PY (Cục)</t>
  </si>
  <si>
    <t>2.376.229.300</t>
  </si>
  <si>
    <t>Ông Lê Bá Khôi và bà Bùi Minh Hằng (Cục THA )</t>
  </si>
  <si>
    <t>4.078.000.000</t>
  </si>
  <si>
    <t>28/12/2015</t>
  </si>
  <si>
    <t>Bà Đặng Thị Lâm (Cục THA)</t>
  </si>
  <si>
    <t>Công Ty TNHH Vận tải xây dựng và Thương mại Đồng Tiến ( CC Ứng Hòa)</t>
  </si>
  <si>
    <t>232.575.800</t>
  </si>
  <si>
    <t>224.500.000</t>
  </si>
  <si>
    <t>79.600.000</t>
  </si>
  <si>
    <t>Nghiêm Thị Xuân, Trần Văn Tuân (CC Hà Đông)</t>
  </si>
  <si>
    <t>2.933.714.000</t>
  </si>
  <si>
    <t>21/12/2015</t>
  </si>
  <si>
    <t>Phùng Thị Phương Anh, Nguyễn Thị Liên (CC Phú Xuyên)</t>
  </si>
  <si>
    <t>497.247.000</t>
  </si>
  <si>
    <t>Công ty CP Gang Thép Sơn La (CC Đống Đa)</t>
  </si>
  <si>
    <t>7.760.000.000</t>
  </si>
  <si>
    <t>30/03/2016</t>
  </si>
  <si>
    <t>Đào Xuân Chung, Kiều Thị Hiền (CC Sơn Tây)</t>
  </si>
  <si>
    <t>385.666.000</t>
  </si>
  <si>
    <t>Vũ Đức Chính, Lê Thị Hồng Vân (CC Sơn Tây)</t>
  </si>
  <si>
    <t>1.102.970.000</t>
  </si>
  <si>
    <t>Trần Văn Minh (CC Đông Anh)</t>
  </si>
  <si>
    <t>312.000.000</t>
  </si>
  <si>
    <t>15/06/2015</t>
  </si>
  <si>
    <t>X 29/5/2016</t>
  </si>
  <si>
    <t>Vương Văn Hoàng (CC Đông Anh)</t>
  </si>
  <si>
    <t>1.247.548.000</t>
  </si>
  <si>
    <t>Nguyễn Thị Xuân, Phạm Hùng Dương (CC Đông Anh)</t>
  </si>
  <si>
    <t>88.523.720</t>
  </si>
  <si>
    <t>15/07/2002</t>
  </si>
  <si>
    <t>(có KN của VKS về kqbđg)</t>
  </si>
  <si>
    <t>Nguyễn Kiến Nhiễu và Nguyễn Thị Cơ (CC Mê Linh)</t>
  </si>
  <si>
    <t>1.148.000.000</t>
  </si>
  <si>
    <t>Nguyễn Trọng Minh và chị Nguyễn Thị Hằng (CC Mê Linh)</t>
  </si>
  <si>
    <t>586.000.000</t>
  </si>
  <si>
    <t>27/10/2010</t>
  </si>
  <si>
    <t>Công ty TNHH Tư vấn và xây dựng PTC (CC Mê Linh)</t>
  </si>
  <si>
    <t>1.508.000.000</t>
  </si>
  <si>
    <t>16/10/2015.</t>
  </si>
  <si>
    <t>Phan Thị Hồng Lan (CC Chương Mỹ)</t>
  </si>
  <si>
    <t>534.029.000</t>
  </si>
  <si>
    <t>30/3/2016</t>
  </si>
  <si>
    <t>Phan Thị Xuân, Nguyễn Quang Dương (CC Hoài Đức)</t>
  </si>
  <si>
    <t>1.118.627.870</t>
  </si>
  <si>
    <t>ông Nguyễn Ngọc Quân và bà Nguyễn Thị Hồng (CC Hoài Đức)</t>
  </si>
  <si>
    <t>830.000.000</t>
  </si>
  <si>
    <t>Tỉnh, TP</t>
  </si>
  <si>
    <t>Nguyễn Thị Hương(CC TP Vũng tàu)</t>
  </si>
  <si>
    <t>Công ty Tấn Hưng (CC TP Vũng Tàu)</t>
  </si>
  <si>
    <t>Nguyễn Thị Hương (CC TP Vũng Tàu)</t>
  </si>
  <si>
    <t>Châu Văn Nở, Phạm Thị Lý</t>
  </si>
  <si>
    <t>518.000.000</t>
  </si>
  <si>
    <t>22/5/2015</t>
  </si>
  <si>
    <t>x           Chờ QĐGQKN</t>
  </si>
  <si>
    <t>Trần Văn Thiện, Phùng Thị Thân</t>
  </si>
  <si>
    <t>242.000.000</t>
  </si>
  <si>
    <t>Phạm Văn Đúng</t>
  </si>
  <si>
    <t>41.000.000</t>
  </si>
  <si>
    <t>15/5/2015</t>
  </si>
  <si>
    <t>Trần Ngọc Danh</t>
  </si>
  <si>
    <t>2.320.000.000</t>
  </si>
  <si>
    <t>24/9/2015</t>
  </si>
  <si>
    <t>Danh Thị Kim</t>
  </si>
  <si>
    <t>1.400.000.000</t>
  </si>
  <si>
    <t>26/2/201116</t>
  </si>
  <si>
    <r>
      <t>14/7/</t>
    </r>
    <r>
      <rPr>
        <b/>
        <sz val="9"/>
        <color indexed="8"/>
        <rFont val="Times New Roman"/>
        <family val="1"/>
        <charset val="163"/>
      </rPr>
      <t>2008</t>
    </r>
  </si>
  <si>
    <r>
      <t xml:space="preserve">Công ty TNHH Đầu tư Xây dựng Cát Toàn </t>
    </r>
    <r>
      <rPr>
        <sz val="9"/>
        <color indexed="8"/>
        <rFont val="Times New Roman"/>
        <family val="1"/>
        <charset val="163"/>
      </rPr>
      <t>(Cục THADS)</t>
    </r>
  </si>
  <si>
    <r>
      <t xml:space="preserve">X </t>
    </r>
    <r>
      <rPr>
        <sz val="9"/>
        <color indexed="8"/>
        <rFont val="Times New Roman"/>
        <family val="1"/>
        <charset val="163"/>
      </rPr>
      <t>(đang tb để tự nguyện)</t>
    </r>
  </si>
  <si>
    <r>
      <t>x</t>
    </r>
    <r>
      <rPr>
        <sz val="9"/>
        <color indexed="8"/>
        <rFont val="Times New Roman"/>
        <family val="1"/>
        <charset val="163"/>
      </rPr>
      <t>(đang tb để tự nguyện)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</si>
  <si>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</si>
  <si>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Lương Xuân Thảo   chủ DNTN gỗ Cường Phát </t>
    </r>
    <r>
      <rPr>
        <sz val="9"/>
        <color indexed="8"/>
        <rFont val="Times New Roman"/>
        <family val="1"/>
        <charset val="163"/>
      </rPr>
      <t>(CC Dĩ An)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</si>
  <si>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</t>
    </r>
    <r>
      <rPr>
        <b/>
        <sz val="9"/>
        <color indexed="8"/>
        <rFont val="Times New Roman"/>
        <family val="1"/>
        <charset val="163"/>
      </rPr>
      <t xml:space="preserve"> 81.392.949</t>
    </r>
  </si>
  <si>
    <r>
      <t xml:space="preserve">X </t>
    </r>
    <r>
      <rPr>
        <sz val="9"/>
        <color indexed="8"/>
        <rFont val="Times New Roman"/>
        <family val="1"/>
        <charset val="163"/>
      </rPr>
      <t>(tt với nhau)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</si>
  <si>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của Tòa)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</si>
  <si>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đương sự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</si>
  <si>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(người phải THA xuất trình giấy tờ bị tâm thần)</t>
    </r>
  </si>
  <si>
    <r>
      <t xml:space="preserve">X </t>
    </r>
    <r>
      <rPr>
        <sz val="9"/>
        <color indexed="8"/>
        <rFont val="Times New Roman"/>
        <family val="1"/>
        <charset val="163"/>
      </rPr>
      <t>(UBND tỉnh đề nghị tạm dừng vì lq đến cho vay nặng lãi)</t>
    </r>
  </si>
  <si>
    <r>
      <t xml:space="preserve">X </t>
    </r>
    <r>
      <rPr>
        <sz val="9"/>
        <color indexed="8"/>
        <rFont val="Times New Roman"/>
        <family val="1"/>
        <charset val="163"/>
      </rPr>
      <t>(khởi kiện yêu cầu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</si>
  <si>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</si>
  <si>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(ĐS TT)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</si>
  <si>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</si>
  <si>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(có sự thiếu sót trong kê biên)</t>
    </r>
  </si>
  <si>
    <r>
      <t xml:space="preserve">X </t>
    </r>
    <r>
      <rPr>
        <sz val="9"/>
        <color indexed="8"/>
        <rFont val="Times New Roman"/>
        <family val="1"/>
        <charset val="163"/>
      </rPr>
      <t>(Sau khi nộp đủ tiền)</t>
    </r>
  </si>
  <si>
    <r>
      <t xml:space="preserve">X </t>
    </r>
    <r>
      <rPr>
        <sz val="9"/>
        <color indexed="8"/>
        <rFont val="Times New Roman"/>
        <family val="1"/>
        <charset val="163"/>
      </rPr>
      <t>(KN nên TC)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</si>
  <si>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kqgq KN của TC)</t>
    </r>
  </si>
  <si>
    <r>
      <t xml:space="preserve">X </t>
    </r>
    <r>
      <rPr>
        <sz val="9"/>
        <color indexed="8"/>
        <rFont val="Times New Roman"/>
        <family val="1"/>
        <charset val="163"/>
      </rPr>
      <t>(tài sản kê biên bị thay đổi)</t>
    </r>
  </si>
  <si>
    <r>
      <t xml:space="preserve">X </t>
    </r>
    <r>
      <rPr>
        <sz val="9"/>
        <color indexed="8"/>
        <rFont val="Times New Roman"/>
        <family val="1"/>
        <charset val="163"/>
      </rPr>
      <t>(Xin ý kiến BCĐ)</t>
    </r>
  </si>
  <si>
    <r>
      <t xml:space="preserve">X </t>
    </r>
    <r>
      <rPr>
        <sz val="9"/>
        <color indexed="8"/>
        <rFont val="Times New Roman"/>
        <family val="1"/>
        <charset val="163"/>
      </rPr>
      <t>(Tòa tạm đình chỉ)</t>
    </r>
  </si>
  <si>
    <r>
      <t xml:space="preserve">X </t>
    </r>
    <r>
      <rPr>
        <sz val="9"/>
        <color indexed="8"/>
        <rFont val="Times New Roman"/>
        <family val="1"/>
        <charset val="163"/>
      </rPr>
      <t>(Chờ KQXX của Tòa)</t>
    </r>
    <r>
      <rPr>
        <b/>
        <sz val="9"/>
        <color indexed="8"/>
        <rFont val="Times New Roman"/>
        <family val="1"/>
        <charset val="163"/>
      </rPr>
      <t xml:space="preserve"> </t>
    </r>
  </si>
  <si>
    <r>
      <t xml:space="preserve">X </t>
    </r>
    <r>
      <rPr>
        <sz val="9"/>
        <color indexed="8"/>
        <rFont val="Times New Roman"/>
        <family val="1"/>
        <charset val="163"/>
      </rPr>
      <t>(yêu cầu Tòa hủy giao dịch)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</si>
  <si>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phân chia ts thuộc sở hữu chung)</t>
    </r>
  </si>
  <si>
    <r>
      <t xml:space="preserve">X </t>
    </r>
    <r>
      <rPr>
        <sz val="9"/>
        <color indexed="8"/>
        <rFont val="Times New Roman"/>
        <family val="1"/>
        <charset val="163"/>
      </rPr>
      <t xml:space="preserve">(chờ kqgq của Tòa) </t>
    </r>
  </si>
  <si>
    <r>
      <t xml:space="preserve">X </t>
    </r>
    <r>
      <rPr>
        <sz val="9"/>
        <color indexed="8"/>
        <rFont val="Times New Roman"/>
        <family val="1"/>
        <charset val="163"/>
      </rPr>
      <t>(đã chi 1.5 tỷ)</t>
    </r>
  </si>
  <si>
    <r>
      <t xml:space="preserve">X </t>
    </r>
    <r>
      <rPr>
        <sz val="9"/>
        <color indexed="8"/>
        <rFont val="Times New Roman"/>
        <family val="1"/>
        <charset val="163"/>
      </rPr>
      <t>(kê biên cả TS ko thế chấp)</t>
    </r>
  </si>
  <si>
    <r>
      <t xml:space="preserve">X </t>
    </r>
    <r>
      <rPr>
        <sz val="9"/>
        <color indexed="8"/>
        <rFont val="Times New Roman"/>
        <family val="1"/>
        <charset val="163"/>
      </rPr>
      <t>(tiền đặt trước)</t>
    </r>
  </si>
  <si>
    <r>
      <t>X (</t>
    </r>
    <r>
      <rPr>
        <sz val="9"/>
        <color indexed="8"/>
        <rFont val="Times New Roman"/>
        <family val="1"/>
        <charset val="163"/>
      </rPr>
      <t>TA cấp cao đề nghị hoãn THA)</t>
    </r>
  </si>
  <si>
    <r>
      <t xml:space="preserve">X </t>
    </r>
    <r>
      <rPr>
        <sz val="9"/>
        <color indexed="8"/>
        <rFont val="Times New Roman"/>
        <family val="1"/>
        <charset val="163"/>
      </rPr>
      <t>(CC khởi kiện yêu cầu hủy k qbđg)</t>
    </r>
  </si>
  <si>
    <r>
      <t xml:space="preserve">X </t>
    </r>
    <r>
      <rPr>
        <sz val="9"/>
        <color indexed="8"/>
        <rFont val="Times New Roman"/>
        <family val="1"/>
        <charset val="163"/>
      </rPr>
      <t>(Chi cho NH 5 tỷ)</t>
    </r>
  </si>
  <si>
    <r>
      <t>X                                                          (</t>
    </r>
    <r>
      <rPr>
        <sz val="9"/>
        <color indexed="8"/>
        <rFont val="Times New Roman"/>
        <family val="1"/>
        <charset val="163"/>
      </rPr>
      <t>120.180.000)</t>
    </r>
  </si>
  <si>
    <r>
      <t xml:space="preserve">X </t>
    </r>
    <r>
      <rPr>
        <sz val="9"/>
        <color indexed="8"/>
        <rFont val="Times New Roman"/>
        <family val="1"/>
        <charset val="163"/>
      </rPr>
      <t>(có KN)</t>
    </r>
  </si>
  <si>
    <r>
      <t xml:space="preserve">X ( </t>
    </r>
    <r>
      <rPr>
        <sz val="9"/>
        <color indexed="8"/>
        <rFont val="Times New Roman"/>
        <family val="1"/>
        <charset val="163"/>
      </rPr>
      <t>Chờ kqgq KN của Bộ)</t>
    </r>
  </si>
  <si>
    <r>
      <t xml:space="preserve">X </t>
    </r>
    <r>
      <rPr>
        <sz val="9"/>
        <color indexed="8"/>
        <rFont val="Times New Roman"/>
        <family val="1"/>
        <charset val="163"/>
      </rPr>
      <t>(đề nghị hủy kqbđg)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</si>
  <si>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 của UBND tỉnh)</t>
    </r>
  </si>
  <si>
    <r>
      <t xml:space="preserve">X </t>
    </r>
    <r>
      <rPr>
        <sz val="9"/>
        <color indexed="8"/>
        <rFont val="Times New Roman"/>
        <family val="1"/>
        <charset val="163"/>
      </rPr>
      <t>(CA đề nghị dừng cc để bc cấp trên)</t>
    </r>
  </si>
  <si>
    <r>
      <t>X (</t>
    </r>
    <r>
      <rPr>
        <sz val="9"/>
        <color indexed="8"/>
        <rFont val="Times New Roman"/>
        <family val="1"/>
        <charset val="163"/>
      </rPr>
      <t>Đợi chỉnh lý bản đồ và GCNQSDĐ)</t>
    </r>
  </si>
  <si>
    <r>
      <t xml:space="preserve">X </t>
    </r>
    <r>
      <rPr>
        <sz val="9"/>
        <color indexed="8"/>
        <rFont val="Times New Roman"/>
        <family val="1"/>
        <charset val="163"/>
      </rPr>
      <t>(Chờ gqkn)</t>
    </r>
  </si>
  <si>
    <r>
      <t xml:space="preserve">X </t>
    </r>
    <r>
      <rPr>
        <sz val="9"/>
        <color indexed="8"/>
        <rFont val="Times New Roman"/>
        <family val="1"/>
        <charset val="163"/>
      </rPr>
      <t>(hủy kết quả BĐG Theo YC của Cục)</t>
    </r>
  </si>
  <si>
    <r>
      <t xml:space="preserve">X </t>
    </r>
    <r>
      <rPr>
        <sz val="9"/>
        <color indexed="8"/>
        <rFont val="Times New Roman"/>
        <family val="1"/>
        <charset val="163"/>
      </rPr>
      <t>(Đang xin ý kiến Cục vì TS có tính chất đặc thù )</t>
    </r>
  </si>
  <si>
    <r>
      <t xml:space="preserve">X </t>
    </r>
    <r>
      <rPr>
        <sz val="9"/>
        <color indexed="8"/>
        <rFont val="Times New Roman"/>
        <family val="1"/>
        <charset val="163"/>
      </rPr>
      <t>(TT BĐG TPHN)</t>
    </r>
  </si>
  <si>
    <r>
      <t xml:space="preserve">X </t>
    </r>
    <r>
      <rPr>
        <sz val="9"/>
        <color indexed="8"/>
        <rFont val="Times New Roman"/>
        <family val="1"/>
        <charset val="163"/>
      </rPr>
      <t>(chưa thống nhất nguồn gốc tài sản với Viện và Tòa</t>
    </r>
  </si>
  <si>
    <t>TỔNG CỤC THI HÀNH ÁN DÂN SỰ</t>
  </si>
  <si>
    <t>VỤ NGHIỆP VỤ 1</t>
  </si>
  <si>
    <t>DANH SÁCH TÀI SẢN BÁN ĐẤU GIÁ NHƯNG CHƯA TỔ CHỨC</t>
  </si>
  <si>
    <t>GIAO CHO NGƯỜI MUA TRÚNG ĐẤU GIÁ</t>
  </si>
  <si>
    <t>3.236.000.000</t>
  </si>
  <si>
    <t>3.075.000.000</t>
  </si>
  <si>
    <t>323.418.000</t>
  </si>
  <si>
    <t>647.800.000</t>
  </si>
  <si>
    <t>432.241.000</t>
  </si>
  <si>
    <t>2.300.820.000</t>
  </si>
  <si>
    <t>5.615.466.000</t>
  </si>
  <si>
    <t>Phan Công Khanh, Trần Thị Hoàng Trâm (CC Chợ Mới)</t>
  </si>
  <si>
    <t>Nguyễn Thanh Hải (CC Chợ Mới)</t>
  </si>
  <si>
    <t>Lê Thị Ren (CC Chợ Mới)</t>
  </si>
  <si>
    <t>Nguyễn Thị Loan Duyên (CC Châu Đốc)</t>
  </si>
  <si>
    <t>Kha Chí Hùng, Lê Thị Thanh Vân (CC Châu Đốc)</t>
  </si>
  <si>
    <t>Võ Thị Ngọc Em, Nguyễn Văn Long (CC Châu Đốc)</t>
  </si>
  <si>
    <t>Bùi Văn Bảo, Nguyễn Thị Liễu (CC Tịnh Biên)</t>
  </si>
  <si>
    <t>Trần Văn Đức, Trần Văn Nhàn (CC An Phú)</t>
  </si>
  <si>
    <t>Nguyễn Văn Khê, Nguyễn Thị Tám (CC An Phú)</t>
  </si>
  <si>
    <t>Hoàng Văn Hưởng (CC Lạng Giang)</t>
  </si>
  <si>
    <t>Bà Hoàng Thị Tình. ( CC Lạng Giang)</t>
  </si>
  <si>
    <t>Nguyễn Thị Lan (CC Lục Ngạn)</t>
  </si>
  <si>
    <t xml:space="preserve"> Công ty TMHHDV - TM Vũ Hùng. (CC TP Bạc Liêu)</t>
  </si>
  <si>
    <t>Nguyễn Văn Thích (CC  huyện Gía Rai)</t>
  </si>
  <si>
    <t>3.100.428.900</t>
  </si>
  <si>
    <t>Trần Công Dạng (Cục THADS)</t>
  </si>
  <si>
    <t>910.000.000</t>
  </si>
  <si>
    <t>Nguyễn Văn Sứ, Nguyễn Thị Mỹ Vân (CC Giồng Tôm)</t>
  </si>
  <si>
    <t>Nguyễn Văn Sĩ, Tả Thị Bé (CC Chợ Lách)</t>
  </si>
  <si>
    <t>Nguyễn Văn Dũng - Nguyễn  Bốn(CC Tuy Phước)</t>
  </si>
  <si>
    <t>Nguyễn Mạnh Cường (CC Tuy Phước)</t>
  </si>
  <si>
    <t>Phan Văn Tấn, Nguyễn Thị Kim Loan (CC Hàm Thuận Bắc)</t>
  </si>
  <si>
    <t>Nguyễn thế Phong, Nguyễn Kim Quy (CC Hàm Thuận Bắc)</t>
  </si>
  <si>
    <t>Trần Thị Hiên (CC Đức Linh)</t>
  </si>
  <si>
    <t>Lê Thị Châu (CC Tuy Phong)</t>
  </si>
  <si>
    <t>Lư Thái Sơn, Đặng Thị Lưu (CC TP Cà Mau)</t>
  </si>
  <si>
    <t>Huỳnh Hữu Phước, Hồ Thị Mặn (CC Cái Nước)</t>
  </si>
  <si>
    <t>Lưu Đức Long (Cục THADS)</t>
  </si>
  <si>
    <t>CÔNG TY TNHH đầu tư xây dựng Khai Sáng (Tài sản bảo lãnh của Võ Văn Phương, Nguyễn Thị Kim Cúc). CC Sơn Trà</t>
  </si>
  <si>
    <t>Công ty CP DDTXD Công trình 686 (Cục THADS)</t>
  </si>
  <si>
    <t>Trần Nghĩa Hiệp (Cục THADS)</t>
  </si>
  <si>
    <t>Công ty TNHH MTV XD DV Minh Hà (Cục THADS)</t>
  </si>
  <si>
    <t>Công ty TNHH Kim Đại Dương (Cục THADS)</t>
  </si>
  <si>
    <t>Tăng Đức Hưng, Nguyễn Thị Bích Thanh (CC quận 1)</t>
  </si>
  <si>
    <t>36.200.000.000</t>
  </si>
  <si>
    <t>Ngô Quang Sơn, Giang Thị Ánh Ngọc (CC quận 1)</t>
  </si>
  <si>
    <t>Phan Ngọc Duyên, Trần Văn Thông (CC quận 1)</t>
  </si>
  <si>
    <t>Nguyễn Thị Nói (CC quận 1)</t>
  </si>
  <si>
    <t>Công ty TNHH Quang Trang (CC quận 2 )</t>
  </si>
  <si>
    <t>Phạm Tiến Thành (CC quận 2 )</t>
  </si>
  <si>
    <t>Tăng Thị Lý (CC quận 2 )</t>
  </si>
  <si>
    <t>Công ty TNHH Đức Nam Phong (CC quận 3 )</t>
  </si>
  <si>
    <t>Lê Ngọc Thống (CC quận 4 )</t>
  </si>
  <si>
    <t>Trần Thị Kim Dung (CC quận 4 )</t>
  </si>
  <si>
    <t>Công ty TNHH Điều dưỡng Săn Sóc (CC quận 5 )</t>
  </si>
  <si>
    <t>Phan Văn Tiến (CC quận 6)</t>
  </si>
  <si>
    <t>Trần Quốc Tân, Châu Ngọc Phụng (CC quận 6 )</t>
  </si>
  <si>
    <t>Công ty TNHH X TM Ni Ni (CC quận 6 )</t>
  </si>
  <si>
    <t>Đoan Thị Phương Thảo, Hô Viết Hoàng (CC quận 6 )</t>
  </si>
  <si>
    <t>Đoỗ Thị Kim Chi, Nguyễn Phúc Đông, Nguyễn Đông Ngọc Điệp (CC quận 6 )</t>
  </si>
  <si>
    <t>Lê Hồng Hồ Phước, Trần Thị Thu Trang (CC quận 7 )</t>
  </si>
  <si>
    <t>Bùi Minh Hoàng, Trân Thị Ngọc Oanh (CC quận 7 )</t>
  </si>
  <si>
    <t>CT TNHH TM-DV Xăng dầu Hoàng Thái (CC quận 7 )</t>
  </si>
  <si>
    <t>Nguyễn Thị Hằng (CC quận 10 )</t>
  </si>
  <si>
    <t>Đặng Kim Cúc, Ngyễn Hữu Trí (CC quận 10 )</t>
  </si>
  <si>
    <t>Nguyễn Ngọc Nhựt, Nguyễn Thị Thu Tâm (CC quận 10 )</t>
  </si>
  <si>
    <t>CT TNHH SX TM Đèn trang trí Hoàng Gia Phát (CC quận 10 )</t>
  </si>
  <si>
    <t>Trần Văn Quân (CC quận 10 )</t>
  </si>
  <si>
    <t>Nguyễn Thanh Quang, Trần Thị Ngọc Bích (CC quận 12 )</t>
  </si>
  <si>
    <t>Công ty TNHH TMDV thiêt kế và in bao bì Năng Động (CC quận 10 )</t>
  </si>
  <si>
    <t>Công ty CP Phúc Kim Thành (CC quận Thủ Đức)</t>
  </si>
  <si>
    <t>Công ty TNHH TM DV Đại An Phước (CC quận Tân Bình)</t>
  </si>
  <si>
    <t>CT TNHH XNK Hồng Ân (CC Tân Bình)</t>
  </si>
  <si>
    <t>Lê Thị Kim Oanh (CC Phú Nhuận)</t>
  </si>
  <si>
    <t>Nguyễn Minh Trang (CC Tân phú)</t>
  </si>
  <si>
    <t>Huỳnh Thị Hiếu (CC Tân phú)</t>
  </si>
  <si>
    <t>CT TNHH TM SX Mỹ Thịnh Phát (CC Tân phú)</t>
  </si>
  <si>
    <t>Dương Thị Ngọc Cẩm, Phạm Duy Tiến (CC Tân phú)</t>
  </si>
  <si>
    <t>Trần Thị Loan (CC Tân phú)</t>
  </si>
  <si>
    <t>Trần Thị Thanh Vân, Lương Văn Hồng (CC Tân phú)</t>
  </si>
  <si>
    <t>Công ty TNHH XDTM Tâm Thành Tâm (CC Tân Bình)</t>
  </si>
  <si>
    <t>CT TNHH Dịch vụ Thuận Phát (CC Tân Bình)</t>
  </si>
  <si>
    <t>Mai Văn Sơn, Trần Thị Rết (CC Tân Bình)</t>
  </si>
  <si>
    <t>Huỳnh Tấn Danh, Trần Kim Hiền (CC Tân Bình)</t>
  </si>
  <si>
    <t>Trần Hồng An, Nguyễn Thị Ngọc Điệp (CC H. Bình Chánh)</t>
  </si>
  <si>
    <t>Nguyễn Chánh Thể, Bùi Thị Tầm (CC Bình Chánh)</t>
  </si>
  <si>
    <t>Công ty XD DV TM V.A.T (CC Hóc Môn)</t>
  </si>
  <si>
    <t>Nguyễn Thị Tuyết, Nguyễn Văn Hùng (CC Hóc Môn)</t>
  </si>
  <si>
    <t>Nguyễn Ngọc Thanh (CC Hóc Môn)</t>
  </si>
  <si>
    <t>Nguyễn Văn Tiếng, Huỳnh Thị Hà (CC Củ Chi)</t>
  </si>
  <si>
    <t>Nguyễn Văn Hùng, Võ Thị Như Hương (CC Củ Chi)</t>
  </si>
  <si>
    <t>Trần Văn Thảo, Bùi Thị Liễu (CC Củ Chi)</t>
  </si>
  <si>
    <t>Trương Hoài Phong, Phan Thị Hòa (CC Củ Chi)</t>
  </si>
  <si>
    <t>Nguyễn Văn Quên, Nguyễn Thị Ơ (CC Củ Chi)</t>
  </si>
  <si>
    <t>Nguyễn Thị Châu (CC Củ Chi)</t>
  </si>
  <si>
    <t>Võ Thanh Sơn, Ngô Thị Bông (CC Củ Chi)</t>
  </si>
  <si>
    <t>Nguyễn văn Khai, Nguyễn Thị Như (CC Nhà Bè)</t>
  </si>
  <si>
    <t>Lưu Hồng Triển (CC Bình Thạnh)</t>
  </si>
  <si>
    <t>Nguyễn Thị Kim Dung (CC Bình Thạnh)</t>
  </si>
  <si>
    <t>Nguyễn Văn Kiều, Trịnh Thị Dung (CC Gò Vấp)</t>
  </si>
  <si>
    <t>Nguyễn Thiện Toàn (CC Gò Vấp)</t>
  </si>
  <si>
    <t>Nguyễn Ngọc Thơ (CC Gò Vấp)</t>
  </si>
  <si>
    <t>Trần Thiện Tín (CC Gò Vấp)</t>
  </si>
  <si>
    <t>Nguyễn Thị Khanh (CC Gò Vấp)</t>
  </si>
  <si>
    <t>Lê Kim Đính, Lê Thị Ái Phương (CC Ninh Hòa)</t>
  </si>
  <si>
    <t>Nguyễn Ngọc Tâm, Nguyễn Thị Thanh Tâm (CC Nha Trang)</t>
  </si>
  <si>
    <t>Trần Thị Hồng,  Võ Thị Thu Hà (CC Nha Trang)</t>
  </si>
  <si>
    <t>Phạm Ngọc Sơn, Lê Thị Lan (CC Kim Bôi)</t>
  </si>
  <si>
    <t>Công ty TNHH XDTM Thành Công (CC Mỹ Hào)</t>
  </si>
  <si>
    <t>Nguyễn Văn Ngưng (CC Yên Mỹ)</t>
  </si>
  <si>
    <t>Bùi Huy Huấn (CC Khoái Châu)</t>
  </si>
  <si>
    <t>Nguyễn Chi Cường, Đỗ Thị Đô  (CC Khoái Châu)</t>
  </si>
  <si>
    <t>Lê Hồ Nghĩa, Mai Anh Thi (CC Nha Trang)</t>
  </si>
  <si>
    <t>Ngô Trịnh Mai Uyển (CC Cam Ranh)</t>
  </si>
  <si>
    <t>Nguyễn Ngưu, Đặng Thị Láng, Nguyễn Thị Nhung (CC Cam Ranh)</t>
  </si>
  <si>
    <t>Trần Thị Mỹ Dung (CC Cam Ranh)</t>
  </si>
  <si>
    <t>Hoàng Thị Chi (CC Cam Lâm)</t>
  </si>
  <si>
    <t>Nguyễn Hoàng Diệu Huyền (CC Cam Lâm)</t>
  </si>
  <si>
    <t>1.600.000.000</t>
  </si>
  <si>
    <t>31/12/2015</t>
  </si>
  <si>
    <t>99.500.000</t>
  </si>
  <si>
    <t>Nguyễn Thị Hồng Phượng, Lý Khánh Hưng (CC Diên Khánh)</t>
  </si>
  <si>
    <t>Nguyễn Văn Tài (CC Diên Khánh)</t>
  </si>
  <si>
    <t>132.500.000</t>
  </si>
  <si>
    <t>21/4/2016</t>
  </si>
  <si>
    <t>Nguyễn Quốc Hùng (CC Diên Khánh)</t>
  </si>
  <si>
    <t>3140.000.000</t>
  </si>
  <si>
    <t>Lê Quốc Hổ, Trần Thị Bảy (Cục THADS)</t>
  </si>
  <si>
    <t>60.600.000</t>
  </si>
  <si>
    <t>Phan Văn Điệp (Cục THADS)</t>
  </si>
  <si>
    <t>510.000.000</t>
  </si>
  <si>
    <t>Trương Văn Chống, Lê Thị Thắm</t>
  </si>
  <si>
    <t>Nguyễn Thị Thu Thảo</t>
  </si>
  <si>
    <t>Trần Thị Dân</t>
  </si>
  <si>
    <t>Trương Văn Thái ( CC TX Ngã Năm)</t>
  </si>
  <si>
    <t xml:space="preserve">95.000.000 </t>
  </si>
  <si>
    <t>15/9/2011</t>
  </si>
  <si>
    <t>Nguyễn Sơn, Lê Thị Tuyết</t>
  </si>
  <si>
    <t>Vũ Thị Dung, Vũ Quang Trung</t>
  </si>
  <si>
    <t>Kiên Giang (05 vụ)</t>
  </si>
  <si>
    <t>Hà Nội (17 vụ)</t>
  </si>
  <si>
    <t>Phú Yên (01 vụ)</t>
  </si>
  <si>
    <t>Vĩnh Phúc (11 vụ)</t>
  </si>
  <si>
    <t>An Giang (9 vụ)</t>
  </si>
  <si>
    <t>Bà Rịa- Vũng tàu (9 vụ)</t>
  </si>
  <si>
    <t>Bắc Giang (03 vụ )</t>
  </si>
  <si>
    <t>Bạc Liêu (02 vụ)</t>
  </si>
  <si>
    <t>Bắc Ninh (8 vụ)</t>
  </si>
  <si>
    <t>Bến Tre (03 vụ)</t>
  </si>
  <si>
    <t>Bình Định (11 vụ)</t>
  </si>
  <si>
    <t>Bình Dương (17 vụ )</t>
  </si>
  <si>
    <t>Bình Phước (5 vụ)</t>
  </si>
  <si>
    <t>Bình Thuận (04 vụ )</t>
  </si>
  <si>
    <t>Cà Mau (04 vụ )</t>
  </si>
  <si>
    <t>Đắk Lắk (20 vụ )</t>
  </si>
  <si>
    <t>Đà Nẵng (06 vụ )</t>
  </si>
  <si>
    <t>Đắk Nông (05 vụ )</t>
  </si>
  <si>
    <t>Cần Thơ (08 vụ )</t>
  </si>
  <si>
    <t>Đồng Tháp (06 vụ )</t>
  </si>
  <si>
    <t>Gia Lai ( 01 vụ )</t>
  </si>
  <si>
    <t>Hà Giang (01 vụ )</t>
  </si>
  <si>
    <t>Hải Dương (02 vụ )</t>
  </si>
  <si>
    <t>Hải Phòng (04 vụ)</t>
  </si>
  <si>
    <t>Hậu Giang (07 vụ )</t>
  </si>
  <si>
    <t>Thành phố Hồ Chi Minh (65 vụ )</t>
  </si>
  <si>
    <t>Hòa Bình (01 vụ )</t>
  </si>
  <si>
    <t>Hưng Yên (04 vụ )</t>
  </si>
  <si>
    <t>Khánh Hòa (14 vụ )</t>
  </si>
  <si>
    <t>Kon Tum (03 vụ )</t>
  </si>
  <si>
    <t>Lâm Đồng (04 vụ )</t>
  </si>
  <si>
    <t>Long An (13 vụ )</t>
  </si>
  <si>
    <t>Nghệ An (03 vụ )</t>
  </si>
  <si>
    <t>Ninh Bình (01 vụ )</t>
  </si>
  <si>
    <t>Quảng Bình (02 vụ )</t>
  </si>
  <si>
    <t>Quảng Ngãi (01 vụ )</t>
  </si>
  <si>
    <t>Quảng Ninh (01 vụ)</t>
  </si>
  <si>
    <t>Sóc Trăng (02 vụ )</t>
  </si>
  <si>
    <t>Sơn La (01 vụ )</t>
  </si>
  <si>
    <t>Tây Ninh (15 vụ )</t>
  </si>
  <si>
    <t>Tiền Giang (06 vụ )</t>
  </si>
  <si>
    <t>Trà Vinh (01 vụ)</t>
  </si>
  <si>
    <t>Vĩnh Long (02 vụ)</t>
  </si>
  <si>
    <t>547.000.000</t>
  </si>
  <si>
    <t>Lê Hồng Y, Bùi Thị Kim Chon</t>
  </si>
  <si>
    <t xml:space="preserve">567.000.000 </t>
  </si>
  <si>
    <t>Phú Thọ (07  vụ )</t>
  </si>
  <si>
    <t>Thái Nguyên (07 vụ )</t>
  </si>
  <si>
    <t>X (Hiện trạng Nhà và đất khác nhau</t>
  </si>
  <si>
    <t>X (Xác định lối đi chung theo HĐ tặng cho)</t>
  </si>
  <si>
    <t>X Đang gửi Ngân hàng</t>
  </si>
  <si>
    <t>X  Hện trạng TS không đồng nhất</t>
  </si>
  <si>
    <t>X Chờ giải thích PTNMT</t>
  </si>
  <si>
    <t>Tổng</t>
  </si>
  <si>
    <t>798,487,718,011 + 378 lượng vàng SJC</t>
  </si>
  <si>
    <t>Biến động</t>
  </si>
  <si>
    <t>Đã giao tài sản</t>
  </si>
  <si>
    <t>Chưa giao tài sản</t>
  </si>
  <si>
    <t>(Đề nghị cập nhật vào mục biến động)</t>
  </si>
  <si>
    <t>CỤC THI HÀNH ÁN DÂN SỰ TỈNH BẮC GIANG</t>
  </si>
  <si>
    <t>Đơn vị</t>
  </si>
  <si>
    <t>Chi cục THADS……….</t>
  </si>
  <si>
    <t>Bắc Giang , ngày   04  tháng  8  năm 2016</t>
  </si>
  <si>
    <t>Người lập biểu</t>
  </si>
  <si>
    <t>CHI CỤC TRƯỞNG</t>
  </si>
  <si>
    <t>(Ký, ghi rõ họ tên)</t>
  </si>
  <si>
    <t>Hủy kết quả bán đấu giá</t>
  </si>
  <si>
    <t>Ghi chú</t>
  </si>
  <si>
    <t>Đương sự chống đối quyết liệt</t>
  </si>
  <si>
    <t>Đương sự đang khiếu nại, tố cáo</t>
  </si>
  <si>
    <t>Mới bán đấu giá thành, các đương sự đang thỏa thuận về thời hạn giao tài sản</t>
  </si>
  <si>
    <t xml:space="preserve">Ngày bán đấu giá thành </t>
  </si>
  <si>
    <t xml:space="preserve">Loại tài sản bán đấu giá </t>
  </si>
  <si>
    <t>Đơn vị tính: việc và 1.000 đồng</t>
  </si>
  <si>
    <t>Bán đấu giá thành đã giao được tài sản</t>
  </si>
  <si>
    <t>Tên chỉ tiêu</t>
  </si>
  <si>
    <t>A</t>
  </si>
  <si>
    <t>I</t>
  </si>
  <si>
    <t>II</t>
  </si>
  <si>
    <t>III</t>
  </si>
  <si>
    <t>IV</t>
  </si>
  <si>
    <t>1</t>
  </si>
  <si>
    <t xml:space="preserve">  NGƯỜI LẬP BIỂU  </t>
  </si>
  <si>
    <t>Hủy kết quả bán đấu giá tài sản</t>
  </si>
  <si>
    <t>Tổng số bán đấu giá thành nhưng chưa giao được tài sản</t>
  </si>
  <si>
    <t>Chưa có sự đồng thuận trong các cơ quan địa phương</t>
  </si>
  <si>
    <t xml:space="preserve"> Người phải thi hành án</t>
  </si>
  <si>
    <t>Thỏa thuận</t>
  </si>
  <si>
    <t>Bản án tuyên hủy</t>
  </si>
  <si>
    <t>Đang khởi kiện yêu cầu hủy kết quả bán đấu giá hoặc có tranh chấp về tài sản bán đấu giá</t>
  </si>
  <si>
    <t>NGƯỜI LẬP BIỂU</t>
  </si>
  <si>
    <t>Đã giao</t>
  </si>
  <si>
    <t>Chưa giao</t>
  </si>
  <si>
    <t>Hủy</t>
  </si>
  <si>
    <t>Tài sản hư hỏng</t>
  </si>
  <si>
    <t>Giá trị tài sản định giá quá cao</t>
  </si>
  <si>
    <t>Tài sản không đúng hiện trạng kê biên</t>
  </si>
  <si>
    <t>Tài sản có tranh chấp</t>
  </si>
  <si>
    <t xml:space="preserve">Ngày đã giao tài sản </t>
  </si>
  <si>
    <t>Lý do khác</t>
  </si>
  <si>
    <t>TT</t>
  </si>
  <si>
    <t>Loại việc</t>
  </si>
  <si>
    <t>Thụ lý mới</t>
  </si>
  <si>
    <t>Số Bản án, Quyết định</t>
  </si>
  <si>
    <t>Ngày, tháng, năm bản án, quyết định</t>
  </si>
  <si>
    <t>Số Quyết định thi hành án</t>
  </si>
  <si>
    <t>Ngày, tháng, năm Quyết định thi hành án</t>
  </si>
  <si>
    <t>Chưa giao được tài sản</t>
  </si>
  <si>
    <t>Dữ liệu</t>
  </si>
  <si>
    <t>Lý do hủy kết quả bán đấu giá</t>
  </si>
  <si>
    <t>Ngày hủy kết quả bán đấu giá</t>
  </si>
  <si>
    <t>Tổng cộng</t>
  </si>
  <si>
    <t xml:space="preserve">I </t>
  </si>
  <si>
    <t>B</t>
  </si>
  <si>
    <t>CỤC TRƯỞNG</t>
  </si>
  <si>
    <t>Bán đấu giá (thành hay chưa thành)</t>
  </si>
  <si>
    <t>Bán đấu giá thành</t>
  </si>
  <si>
    <t>Bán đấu giá chưa thành</t>
  </si>
  <si>
    <t>Lần thứ 1</t>
  </si>
  <si>
    <t>Lần thứ 2</t>
  </si>
  <si>
    <t>Lý do bán đấu giá chưa thành</t>
  </si>
  <si>
    <t>V</t>
  </si>
  <si>
    <t>VI</t>
  </si>
  <si>
    <t>Việc</t>
  </si>
  <si>
    <t>Tiền</t>
  </si>
  <si>
    <t>Đã giao, chưa giao hay hủy</t>
  </si>
  <si>
    <t>Lưu ý một số vấn đề:</t>
  </si>
  <si>
    <t xml:space="preserve">Người mua không nhận tài sản do quá thời hạn chưa giao được </t>
  </si>
  <si>
    <t>Tài sản đã bán không đúng thực tế</t>
  </si>
  <si>
    <t>Hoãn thi hành án</t>
  </si>
  <si>
    <t>Tạm đình chỉ thi hành án</t>
  </si>
  <si>
    <t>Tạm dừng để giải quyết khiếu nại</t>
  </si>
  <si>
    <t>Đang trong thời gian chờ ý kiến chỉ đạo nghiệp vụ của cơ quan có thẩm quyền</t>
  </si>
  <si>
    <t>Đang trong thời gian chờ ý kiến Ban Chỉ đạo thi hành án dân sự</t>
  </si>
  <si>
    <t>Người mua chưa nộp đủ tiền mua tài sản</t>
  </si>
  <si>
    <t>Tổng số việc bán đấu giá thành</t>
  </si>
  <si>
    <t xml:space="preserve">Tài sản bán đấu giá </t>
  </si>
  <si>
    <t>Các tổ chức đã bán đấu giá</t>
  </si>
  <si>
    <t>Lý do hủy kết quả bán đáu giá</t>
  </si>
  <si>
    <t>Tên đơn vị / Chấp hành viên</t>
  </si>
  <si>
    <t>Số tiền phải thi hành theo Quyết định THA</t>
  </si>
  <si>
    <t>Thời điểm thụ lý</t>
  </si>
  <si>
    <t>Số tiền bán đấu giá thành</t>
  </si>
  <si>
    <t>Tình trang giao tài sản (chọn theo danh sách)</t>
  </si>
  <si>
    <t>Tổng số việc bán đấu giá chưa thành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</si>
  <si>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</si>
  <si>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</si>
  <si>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</si>
  <si>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</si>
  <si>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</si>
  <si>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</si>
  <si>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</si>
  <si>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</si>
  <si>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</si>
  <si>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Lần thứ 3</t>
  </si>
  <si>
    <t>Lần thứ 4</t>
  </si>
  <si>
    <t>Lần thứ 5</t>
  </si>
  <si>
    <t>Lần thứ 6</t>
  </si>
  <si>
    <t>Lần thứ 7</t>
  </si>
  <si>
    <t>Lần thứ 8</t>
  </si>
  <si>
    <t>Lần thứ 9</t>
  </si>
  <si>
    <t>Lần thứ 10</t>
  </si>
  <si>
    <t>11</t>
  </si>
  <si>
    <t>Số lần bán đấu giá chưa thành</t>
  </si>
  <si>
    <t>12</t>
  </si>
  <si>
    <t>13</t>
  </si>
  <si>
    <t>14</t>
  </si>
  <si>
    <t>bằng năm trước chuyển sang + thụ lý mới = số đã giao + chưa giao + hủy</t>
  </si>
  <si>
    <t>Tổ chức đã bán đấu giá thành công</t>
  </si>
  <si>
    <t>Số lần đã bán đấu giá</t>
  </si>
  <si>
    <t>I. Phụ lục 1: Bán đấu giá thành</t>
  </si>
  <si>
    <t>- 1.1: Phải xác định tổ chức bán đấu giá thành, ngày bán đấu giá thành, số tiền bán đấu giá thành</t>
  </si>
  <si>
    <t xml:space="preserve">- 1.2 Tình trạng giao tài sản: chọn 1 trong 3 loại, đã giao, chưa giao hoặc hủy, chọn ngày tháng năm của từng loại. Chỉ được chọn 1 trong 3 loại, (cùng 1 việc không chọn 2 loại), các thông tin đi kèm phải điền chính xác </t>
  </si>
  <si>
    <t>Kỳ trước chuyển sang</t>
  </si>
  <si>
    <t xml:space="preserve">Lần thứ 11 </t>
  </si>
  <si>
    <t>Lần thứ 12</t>
  </si>
  <si>
    <t>Lần thứ 13</t>
  </si>
  <si>
    <t>Lần thứ 14</t>
  </si>
  <si>
    <t>Lần thứ 15</t>
  </si>
  <si>
    <t>Lần thứ 16</t>
  </si>
  <si>
    <t>Lần thứ 17</t>
  </si>
  <si>
    <t>Lần thứ 18</t>
  </si>
  <si>
    <t>Lần thứ 19</t>
  </si>
  <si>
    <t>Lần thứ 20</t>
  </si>
  <si>
    <t>Số lần bán đấu giá thời điểm báo cáo</t>
  </si>
  <si>
    <t>Số tiền bán đấu giá thời điểm báo cáo</t>
  </si>
  <si>
    <t>Các tổ chức đã tham gia bán đấu giá</t>
  </si>
  <si>
    <t>Tổ chức thứ 1</t>
  </si>
  <si>
    <t>Tổ chức thứ 2</t>
  </si>
  <si>
    <t>Tổ chức thứ 3</t>
  </si>
  <si>
    <t>Tổ chức thứ 4</t>
  </si>
  <si>
    <t>Tổ chức thứ 5</t>
  </si>
  <si>
    <t>Tên Tổ chức bán đấu giá</t>
  </si>
  <si>
    <t>Trung tâm dịch vụ đấu giá tài sản tỉnh An Giang</t>
  </si>
  <si>
    <t>Trung tâm dịch vụ đấu giá tài sản tỉnh Bà Rịa - Vũng Tàu</t>
  </si>
  <si>
    <t>Trung tâm dịch vụ bán đấu giá tài sản tỉnh Bạc Liêu</t>
  </si>
  <si>
    <t>Trung tâm dịch vụ bán đấu giá tài sản tỉnh Bắc Kạn</t>
  </si>
  <si>
    <t>Trung tâm dịch vụ đấu giá tài sản tỉnh Bắc Giang</t>
  </si>
  <si>
    <t>Trung tâm dịch vụ bán đấu giá tài sản tỉnh Bắc Ninh</t>
  </si>
  <si>
    <t>Trung tâm dịch vụ đấu giá tài sản tỉnh Bến Tre</t>
  </si>
  <si>
    <t>Trung tâm dịch vụ bán đấu giá tài sản tỉnh Bình Dương</t>
  </si>
  <si>
    <t>Trung tâm dịch vụ bán đấu giá tài sản tỉnh Bình Định</t>
  </si>
  <si>
    <t>Trung tâm dịch vụ bán đấu giá tài sản tỉnh Bình Phước</t>
  </si>
  <si>
    <t>Trung tâm dịch vụ bán đấu giá tài sản tỉnh Bình Thuận</t>
  </si>
  <si>
    <t>Trung tâm dịch vụ bán đấu giá tài sản tỉnh Cà Mau</t>
  </si>
  <si>
    <t>Trung tâm dịch vụ bán đấu giá tài sản tỉnh Cao Bằng</t>
  </si>
  <si>
    <t>Trung tâm dịch vụ bán đấu giá tài sản thành phố Cần Thơ</t>
  </si>
  <si>
    <t>Trung tâm dịch vụ bán đấu giá tài sản thành phố Đà Nẵng</t>
  </si>
  <si>
    <t>Trung tâm dịch vụ đấu giá tài sản tỉnh Đắk Lắk</t>
  </si>
  <si>
    <t>Trung tâm dịch vụ bán đấu giá tài sản tỉnh Đắk Nông</t>
  </si>
  <si>
    <t>Trung tâm dịch vụ đấu giá tài sản tỉnh Điện Biên</t>
  </si>
  <si>
    <t>Trung tâm dịch vụ đấu giá tài sản tỉnh Đồng Nai</t>
  </si>
  <si>
    <t>Trung tâm dịch vụ đấu giá tài sản tỉnh Đồng Tháp</t>
  </si>
  <si>
    <t>Trung tâm dịch vụ bán đấu giá tài sản tỉnh Gia Lai</t>
  </si>
  <si>
    <t>Trung tâm dịch vụ đấu giá tài sản tỉnh Hà Giang</t>
  </si>
  <si>
    <t>Trung tâm dịch vụ bán đấu giá tài sản tỉnh Hà Nam</t>
  </si>
  <si>
    <t>Trung tâm dịch vụ bán đấu giá tài sản thành phố Hà Nội</t>
  </si>
  <si>
    <t>Trung tâm dịch vụ bán đấu giá tài sản tỉnh Hà Tĩnh</t>
  </si>
  <si>
    <t>Trung tâm dịch vụ bán đấu giá tài sản tỉnh Hải Dương</t>
  </si>
  <si>
    <t>Trung tâm dịch vụ bán đấu giá tài sản thành phố Hải Phòng</t>
  </si>
  <si>
    <t>Trung tâm dịch vụ bán đấu giá tài sản tỉnh Hòa Bình</t>
  </si>
  <si>
    <t>Trung tâm dịch vụ bán đấu giá tài sản Thành phố Hồ Chí Minh</t>
  </si>
  <si>
    <t>Trung tâm dịch vụ đấu giá tài sản tỉnh Hậu Giang</t>
  </si>
  <si>
    <t>Trung tâm dịch vụ bán đấu giá tài sản tỉnh Hưng Yên</t>
  </si>
  <si>
    <t>Trung tâm dịch vụ bán đấu giá tài sản tỉnh Khánh Hòa</t>
  </si>
  <si>
    <t>Trung tâm dịch vụ đấu giá tài sản tỉnh Kiên Giang</t>
  </si>
  <si>
    <t>Trung tâm dịch vụ đấu giá tài sản tỉnh Kon Tum</t>
  </si>
  <si>
    <t>Trung tâm dịch vụ bán đấu giá tài sản tỉnh Lai Châu</t>
  </si>
  <si>
    <t>Trung tâm dịch vụ bán đấu giá tài sản tỉnh Lào Cai</t>
  </si>
  <si>
    <t>Trung tâm dịch vụ bán đấu giá tài sản tỉnh Lạng Sơn</t>
  </si>
  <si>
    <t>Trung tâm dịch vụ đấu giá tài sản tỉnh Lâm Đồng</t>
  </si>
  <si>
    <t>Trung tâm dịch vụ bán đấu giá tài sản tỉnh Long An</t>
  </si>
  <si>
    <t>Trung tâm dịch vụ bán đấu giá tài sản tỉnh Nam Định</t>
  </si>
  <si>
    <t>Trung tâm dịch vụ đấu giá tài sản Nghệ An</t>
  </si>
  <si>
    <t>Trung tâm dịch vụ đấu giá tài sản tỉnh Ninh Bình</t>
  </si>
  <si>
    <t>Trung tâm dịch vụ đấu giá tài sản tỉnh Ninh Thuận</t>
  </si>
  <si>
    <t>Trung tâm dịch vụ bán đấu giá tài sản tỉnh Phú Thọ</t>
  </si>
  <si>
    <t>Trung tâm dịch vụ bán đấu giá tài sản tỉnh Phú Yên</t>
  </si>
  <si>
    <t>Trung tâm dịch vụ đấu giá tài sản tỉnh Quảng Bình</t>
  </si>
  <si>
    <t>Trung tâm dịch vụ bán đấu giá tài sản tỉnh Quảng Nam</t>
  </si>
  <si>
    <t>Trung tâm dịch vụ bán đấu giá tài sản tỉnh Quảng Ngãi</t>
  </si>
  <si>
    <t>Trung tâm dịch vụ đấu giá tài sản tỉnh Quảng Ninh</t>
  </si>
  <si>
    <t>Trung tâm dịch vụ bán đấu giá tài sản tỉnh Quảng Trị</t>
  </si>
  <si>
    <t>Trung tâm dịch vụ đấu giá tài sản tỉnh Sóc Trăng</t>
  </si>
  <si>
    <t>Trung tâm dịch vụ bán đấu giá tài sản tỉnh Sơn La</t>
  </si>
  <si>
    <t>Trung tâm dịch vụ bán đấu giá tài sản tỉnh Tây Ninh</t>
  </si>
  <si>
    <t>Trung tâm dịch vụ bán đấu giá tài sản tỉnh Thái Bình</t>
  </si>
  <si>
    <t>Trung tâm dịch vụ bán đấu giá tài sản tỉnh Thái Nguyên</t>
  </si>
  <si>
    <t>Trung tâm dịch vụ đấu giá tài sản Thanh Hóa</t>
  </si>
  <si>
    <t>Trung tâm dịch vụ bán đấu giá tài sản tỉnh Thừa Thiên Huế</t>
  </si>
  <si>
    <t>Trung tâm dịch vụ đấu giá tài sản tỉnh Tiền Giang</t>
  </si>
  <si>
    <t>Trung tâm dịch vụ bán đấu giá tài sản tỉnh Tuyên Quang</t>
  </si>
  <si>
    <t>Trung tâm dịch vụ bán đấu giá tài sản tỉnh Vĩnh Long</t>
  </si>
  <si>
    <t>Trung tâm dịch vụ đấu giá tài sản tỉnh Vĩnh Phúc</t>
  </si>
  <si>
    <t>Trung tâm dịch vụ bán đấu giá tài sản tỉnh Yên Bái</t>
  </si>
  <si>
    <t>Các Doanh nghiệp bán đấu giá tài sản</t>
  </si>
  <si>
    <t>Công ty đấu giá hợp danh Lạc Việt</t>
  </si>
  <si>
    <t>Công ty cổ phần AIC Hà Nội</t>
  </si>
  <si>
    <t>Công ty đấu giá hợp danh Bắc Trung Nam</t>
  </si>
  <si>
    <t>Công ty đấu giá hợp danh ITA Việt Nam</t>
  </si>
  <si>
    <t>Công ty TNHH dịch vụ đấu giá và tư vấn Hà Thành</t>
  </si>
  <si>
    <t>Công ty cổ phần bán đấu giá Nhân Văn</t>
  </si>
  <si>
    <t>Công ty cổ phần đấu giá Thành An</t>
  </si>
  <si>
    <t>Công ty cổ phần đấu giá Việt Nam</t>
  </si>
  <si>
    <t>Công ty cổ phần đầu tư và đấu giá chuyên nghiệp Việt Nam</t>
  </si>
  <si>
    <t>Công ty cổ phần đấu giá Hồng Hà</t>
  </si>
  <si>
    <t>Công ty cổ phần đấu giá và thương mại Việt Nam</t>
  </si>
  <si>
    <t>Công ty cổ phần bán đấu giá tài sản Việt Nam</t>
  </si>
  <si>
    <t>Công ty CP tư vấn dịch vụ về tài sản, bất động sản DATC</t>
  </si>
  <si>
    <t>Công ty cổ phần thẩm định giá và dịch vụ tài chính Hà Nội</t>
  </si>
  <si>
    <t>Công ty cổ phần đấu giá Nam Việt</t>
  </si>
  <si>
    <t>Công ty cổ phần đấu giá số 5 - Quốc gia</t>
  </si>
  <si>
    <t>Công ty TNHH khai thác, quản lý nhà và đấu giá tài sản</t>
  </si>
  <si>
    <t>Công ty cổ phần đấu giá Toàn Cầu</t>
  </si>
  <si>
    <t>Công ty cổ phần đấu giá Việt Á</t>
  </si>
  <si>
    <t>Công ty cổ phần bán đấu giá Đông Á</t>
  </si>
  <si>
    <t>Công ty cổ phần ĐG Việt Nam</t>
  </si>
  <si>
    <t>Công ty cổ phần bán đấu giá Thái Linh</t>
  </si>
  <si>
    <t>Công ty cổ phần đầu tư thương mại và đấu giá Hoàng Gia</t>
  </si>
  <si>
    <t>Công ty TNHH một thành viên bán đấu giá tài sản Thành Đạt</t>
  </si>
  <si>
    <t>Công ty cổ phần đấu giá OCD</t>
  </si>
  <si>
    <t>Công ty cổ phần đấu giá Tràng An</t>
  </si>
  <si>
    <t>Công ty TNHH bán đấu giá tài sản Hoàng Phương</t>
  </si>
  <si>
    <t>Công ty cổ phần dịch vụ đấu giá Việt Nam</t>
  </si>
  <si>
    <t>Công ty Cổ phần đấu giá và thương mại Thăng Long</t>
  </si>
  <si>
    <t>Công ty cổ phần đấu giá tài sản Goldsun</t>
  </si>
  <si>
    <t>Chi nhánh Công ty cổ phần bán đấu giá Lam Sơn tại Hà Nội</t>
  </si>
  <si>
    <t>Công ty cổ phần bán đấu giá Miền Bắc</t>
  </si>
  <si>
    <t>Công ty cổ phần đấu giá Á Âu</t>
  </si>
  <si>
    <t>Công ty cổ phần đấu giá An Phát</t>
  </si>
  <si>
    <t>Công ty cổ phần đấu giá Thuận Phát</t>
  </si>
  <si>
    <t>Công ty hợp danh bán đấu giá tài sản Bắc Trung Nam</t>
  </si>
  <si>
    <t>Công ty cổ phần đấu giá Bình Minh Miền Trung</t>
  </si>
  <si>
    <t>Công ty cổ phần bán đấu giá Nhân Hòa</t>
  </si>
  <si>
    <t>Công ty TNHH đấu giá An Thuận Phát</t>
  </si>
  <si>
    <t>Công ty cổ phần phát triển Thành Phúc</t>
  </si>
  <si>
    <t>Công ty cổ phần đấu giá và đầu tư tài chính Landpro</t>
  </si>
  <si>
    <t>Công ty TNHH định giá đấu giá Cimeico</t>
  </si>
  <si>
    <t>Chi nhánh Công ty cổ phần đấu giá Đại Nam tại Hà Nội</t>
  </si>
  <si>
    <t>Công ty cổ phần đấu giá Nam Long</t>
  </si>
  <si>
    <t>Công ty cổ phần tư vấn đấu giá Hà Nội</t>
  </si>
  <si>
    <t>Công ty cổ phần đấu giá Hướng Việt</t>
  </si>
  <si>
    <t>Công ty cổ phần cung cấp thông tin và đấu giá Thuận Long</t>
  </si>
  <si>
    <t>Công ty cổ phần đấu giá PAC Việt Nam</t>
  </si>
  <si>
    <t>Công ty cổ phần bán đấu giá Sao Việt</t>
  </si>
  <si>
    <t>Công ty cổ phần đầu tư và kinh doanh tài sản Việt Nam</t>
  </si>
  <si>
    <t>Công ty cổ phần đấu giá Nghĩa Phát</t>
  </si>
  <si>
    <t>Công ty TNHH quản lý và đấu giá tài sản AZ</t>
  </si>
  <si>
    <t>Công ty cổ phần bán đấu giá Thành Hưng</t>
  </si>
  <si>
    <t>CTCP dịch vụ thẩm định giá, bán đấu giá 2E HHT Việt Nam</t>
  </si>
  <si>
    <t>Trung tâm bán đấu giá tài sản -  Chi nhánh CTCP đầu tư và kinh doanh tài sản Việt Nam</t>
  </si>
  <si>
    <t>Công ty CP đấu giá và đấu thầu Việt Nam</t>
  </si>
  <si>
    <t xml:space="preserve">Công ty CP đấu giá Đông Anh </t>
  </si>
  <si>
    <t>Công ty TNHH Thẩm định và Tư vấn Tâm Tín Nghĩa</t>
  </si>
  <si>
    <t>Công ty CP đấu giá Hưng Phát Hà Nội</t>
  </si>
  <si>
    <t>Công ty CP thương mại Địa Nam</t>
  </si>
  <si>
    <t>Công ty CP Auction House-Hà Nội</t>
  </si>
  <si>
    <t>Công ty CP đấu giá Hà Đông</t>
  </si>
  <si>
    <t>Công ty hợp danh bán đấu gái tài sản số 1 Quốc Gia</t>
  </si>
  <si>
    <t>Công ty TNHH đấu giá PT Việt Nam</t>
  </si>
  <si>
    <t>Công ty CP Đấu giá và Đầu tư Việt Nam</t>
  </si>
  <si>
    <t>Công ty CP bán đấu giá tài sản BTC</t>
  </si>
  <si>
    <t>Công ty TNHH bán đấu giá Incip</t>
  </si>
  <si>
    <t>Công ty CP đấu giá Công Minh</t>
  </si>
  <si>
    <t>Công ty CP dịch vụ bán đấu giá Thăng Long</t>
  </si>
  <si>
    <t>Công ty đấu giá hợp danh Hùng Vương</t>
  </si>
  <si>
    <t>Công ty đấu giá hợp danh Minh Tâm</t>
  </si>
  <si>
    <t>Công ty đấu giá hợp danh Tây Đô</t>
  </si>
  <si>
    <t>Công ty đấu giá hợp danh tài sản quốc tế</t>
  </si>
  <si>
    <t>Công ty đấu giá hợp danh Goldsun</t>
  </si>
  <si>
    <t>Công ty TNHH dịch vụ bán đấu giá tài sản và TMTH số 1 Vĩnh Phúc</t>
  </si>
  <si>
    <t>Công ty cổ phần thẩm định giá - đấu giá tài sản Vĩnh Phúc</t>
  </si>
  <si>
    <t>Công ty cổ phần TMDV bán đấu giá tài sản Vĩnh Phúc</t>
  </si>
  <si>
    <t>Công ty cổ phần bán đấu giá Thái Linh - Chi nhánh Vĩnh Phúc</t>
  </si>
  <si>
    <t>Công ty TNHH MTV đấu giá Vĩnh Phúc</t>
  </si>
  <si>
    <t>Công ty cổ phần đấu giá - Thẩm định giá và dịch vụ tài chính Yên Lạc</t>
  </si>
  <si>
    <t>Công ty TNHH thẩm định giá - đấu giá Vĩnh Phúc</t>
  </si>
  <si>
    <t>Công ty TNHH bán đấu giá tài sản Trung Quân</t>
  </si>
  <si>
    <t>Công ty cổ phần bán đấu giá tài sản Bình Minh</t>
  </si>
  <si>
    <t>Công ty TNHH phát triển và dịch vụ Minh Đăng</t>
  </si>
  <si>
    <t>Công ty cổ phần Đấu giá Thành An - Chi nhánh Vĩnh Phúc</t>
  </si>
  <si>
    <t>Công ty cổ phần dịch vụ đấu giá miền Bắc</t>
  </si>
  <si>
    <t>Công ty cổ phần Đầu tư và phát triển Thiên Long</t>
  </si>
  <si>
    <t>Doanh nghiệp Đấu giá tư nhân Trinh Anh</t>
  </si>
  <si>
    <t>Công ty Đấu giá hợp danh Vĩnh Phúc</t>
  </si>
  <si>
    <t>Công ty TNHH đấu giá Đức Tín</t>
  </si>
  <si>
    <t>Công ty đấu giá hợp danh Hải Đăng</t>
  </si>
  <si>
    <t>Công ty đấu giá hợp danh Thiên Phước</t>
  </si>
  <si>
    <t>Công ty TNHH Thương mại - Dịch vụ đấu giá Gia Lai Kon Tum</t>
  </si>
  <si>
    <t>Công ty TNHH Thương mại - Dịch vụ Dương Châu - Land</t>
  </si>
  <si>
    <t>Công ty đấu giá hợp danh Gia Lai - Kon Tum</t>
  </si>
  <si>
    <t>Công ty đấu giá hợp danh Xuyên Việt</t>
  </si>
  <si>
    <t>Công ty đấu giá hợp danh Trường Hà</t>
  </si>
  <si>
    <t>Công ty đấu giá hợp danh Đông Bắc</t>
  </si>
  <si>
    <t>Công ty TNHH thương mại, dịch vụ và bán đấu giá tài sản tỉnh Điện Biên</t>
  </si>
  <si>
    <t>Công ty TNHH Bán đấu giá tài sản số 1 Hà Tĩnh</t>
  </si>
  <si>
    <t>Công ty cổ phần BĐGTS Lợi Phát</t>
  </si>
  <si>
    <t>Công ty TNHH đấu giá Hồng Lĩnh</t>
  </si>
  <si>
    <t>Công ty cổ phần đấu giá tài sản Thiên An</t>
  </si>
  <si>
    <t>Công ty đấu giá hợp danh Tân Thành Đô</t>
  </si>
  <si>
    <t>Chi nhánh Bắc Trung bộ CTCP định giá và DVTCVN</t>
  </si>
  <si>
    <t>Công ty CP đấu giá và tư vấn xây dựng Thanh Hóa</t>
  </si>
  <si>
    <t>Công ty đấu giá hợp danh Thanh Hóa</t>
  </si>
  <si>
    <t>Công ty Bán đấu giá tài sản Năm Châu</t>
  </si>
  <si>
    <t>Công ty đấu giá hợp danh Thọ Xuân</t>
  </si>
  <si>
    <t>Công ty TNHH tư vấn và đấu giá Thanh Hóa</t>
  </si>
  <si>
    <t>Công ty  TNHH MTV tư vấn bán đấu giá Toàn Cầu</t>
  </si>
  <si>
    <t>Công ty TNHH tư vấn và đấu giá Hoàng Anh</t>
  </si>
  <si>
    <t>Công ty đấu giá hợp danh Thăng Long</t>
  </si>
  <si>
    <t>Công ty CP đấu giá Sông Mã</t>
  </si>
  <si>
    <t>Công ty TNHH thương mại và đấu giá tài sản Thanh Hóa</t>
  </si>
  <si>
    <t>Công ty TNHH bán đấu giá tài sản Triệu Sơn</t>
  </si>
  <si>
    <t>Công ty TNHH bán đấu giá Toàn Thành</t>
  </si>
  <si>
    <t>Công ty TNHH MTV đấu giá quốc tế Hoàng Nguyên</t>
  </si>
  <si>
    <t>Công ty đầu giá hợp danh Hoàng Long</t>
  </si>
  <si>
    <t>Công ty TNHH thẩm định giá và bán đấu giá tài sản Miền Trung</t>
  </si>
  <si>
    <t>Công ty TNHH tư vấn thiết kế và đấu giá Đức Lợi</t>
  </si>
  <si>
    <t>Công ty cổ phần đấu giá Bảo Tín</t>
  </si>
  <si>
    <t>Chi nhánh Công ty TNHH bán đấu giá tài sản Hoàng Phương</t>
  </si>
  <si>
    <t>Công ty TNHH đấu giá, XD &amp; TMDV Đại Gia Phát</t>
  </si>
  <si>
    <t>Công ty CP đấu giá Hậu Lộc</t>
  </si>
  <si>
    <t>Công ty đấu giá hợp danh Thường Xuân</t>
  </si>
  <si>
    <t>Công ty đấu giá hợp danh Đức Minh</t>
  </si>
  <si>
    <t>Công ty đấu giá hợp danh Lam Sơn</t>
  </si>
  <si>
    <t xml:space="preserve">Công ty đấu giá hợp danh Minh Dũng </t>
  </si>
  <si>
    <t>Công ty Cổ phần đấu giá tài sản Nghệ An</t>
  </si>
  <si>
    <t>Công ty cổ phần đấu giá Phú Quý</t>
  </si>
  <si>
    <t>Công ty TNHH đấu giá Nghệ An</t>
  </si>
  <si>
    <t>Công ty CP Tài chính và Đấu giá Quang Minh</t>
  </si>
  <si>
    <t>Công ty TNHH dđấu giá tài sản Phúc An</t>
  </si>
  <si>
    <t>Công ty cổ phần đấu giá tài sản Thành Công</t>
  </si>
  <si>
    <t>Công ty CP đấu giá Thành Vinh</t>
  </si>
  <si>
    <t>Công ty cổ phần đấu giá tài sản Quốc Tế</t>
  </si>
  <si>
    <t>Công ty TNHH tư vấn bán đấu giá Trần Thái</t>
  </si>
  <si>
    <t>Công ty CP đấu giá Sông Lam</t>
  </si>
  <si>
    <t>Công ty CP đấu giá Nam Hưng</t>
  </si>
  <si>
    <t>Công ty TNHH đấu giá An Mạnh</t>
  </si>
  <si>
    <t>Công ty Cổ phần đấu giá ASEAN</t>
  </si>
  <si>
    <t>Công ty TNHH dịch vụ bán đấu giá Xuân Diệu</t>
  </si>
  <si>
    <t>Công ty TNHH Thái Toàn Phương</t>
  </si>
  <si>
    <t>Công ty đấu giá hợp danh Miền Trung</t>
  </si>
  <si>
    <t>Công ty đấu giá hợp danh Quang Công Minh</t>
  </si>
  <si>
    <t>Doanh nghiệp đấu giá tư nhân Hoàng Thịnh</t>
  </si>
  <si>
    <t>Công ty đấu giá hợp danh Nghệ Tĩnh</t>
  </si>
  <si>
    <t>Công ty đấu giá hợp danh Hoàng Long</t>
  </si>
  <si>
    <t>Công ty TNHH bán đấu giá Tây Nam</t>
  </si>
  <si>
    <t>Công ty đấu giá hợp danh Tây Nguyên Kon Tum</t>
  </si>
  <si>
    <t>Doanh nghiệp đấu giá tư nhân Hưng Thịnh Kon Tum</t>
  </si>
  <si>
    <t>Công ty TNHH một thành viên quản lý nợ và khai thác tài sản ngân hàng TMCP Công thương Việt Nam</t>
  </si>
  <si>
    <t>Công ty cổ phần đấu giá Nam Giang</t>
  </si>
  <si>
    <t>Công ty cổ phần giám định thẩm định Sài Gòn</t>
  </si>
  <si>
    <t>Công ty TNHH đấu giá và thẩm định giá Bảo Tín</t>
  </si>
  <si>
    <t>Công ty TNHH dịch vụ đấu giá Vạn Thành An</t>
  </si>
  <si>
    <t>Công ty cổ phần đấu giá Việt Thành Phát</t>
  </si>
  <si>
    <t>Công ty cổ phần tư vấn đấu giá</t>
  </si>
  <si>
    <t>Công ty TNHH tư vấn và đấu giá An Gia</t>
  </si>
  <si>
    <t>Công ty cổ phần thẩm định giá và tư vấn đầu tư Việt Nam</t>
  </si>
  <si>
    <t>Công ty TNHH đấu giá Cửu Long</t>
  </si>
  <si>
    <t>Công ty cổ phần dịch vụ đâu giá Long Giang Mê Kông</t>
  </si>
  <si>
    <t>Công ty TNHH Công Hữu</t>
  </si>
  <si>
    <t>Công ty cổ phần bán đấu giá tài sản Việt Pháp</t>
  </si>
  <si>
    <t>Công ty cổ phần đấu tư và phát triển Việt Nam CIDV</t>
  </si>
  <si>
    <t>Công ty TNHH bán đấu giá Vina Sài Gòn</t>
  </si>
  <si>
    <t>Công ty cổ phần thẩm định gía và dịch vụ tài chính Sài Gòn</t>
  </si>
  <si>
    <t>Công  ty cổ phần thương mại tư vấn dịch vụ bán đấu giá Sài Gòn Nhà Đất</t>
  </si>
  <si>
    <t>Công ty cổ phần dịch vụ đấu giá Miền Nam</t>
  </si>
  <si>
    <t>Công ty cổ phần đấu giá Việt</t>
  </si>
  <si>
    <t>Công ty cổ phần đấu giá và dịch vụ bất động sản Thiên Việt</t>
  </si>
  <si>
    <t>Công ty TNHH bán đấu giá Đắc Thiên Nhân</t>
  </si>
  <si>
    <t>Công ty TNHH dịch vụ đấu giá và tư vấn Miền Nam</t>
  </si>
  <si>
    <t>Công ty CP Thương mại Thịnh Trí</t>
  </si>
  <si>
    <t>Công ty cổ phần bán đấu giá Lam Sơn</t>
  </si>
  <si>
    <t>Công ty cổ phần đấu giá Sài Gòn</t>
  </si>
  <si>
    <t>Công ty cổ phần đấu giá Minh Pháp</t>
  </si>
  <si>
    <t>Công ty cổ phần đấu giá tài sản Đông Nam Á</t>
  </si>
  <si>
    <t>Doanh nghiệp đấu giá tư nhân TAPHA (Chuyển đổi từ Công ty TNHH Tổ chức sự kiện và Đấu giá TAPHA)</t>
  </si>
  <si>
    <t>Công ty cổ phần thẩm định giá và đầu tư Sài Gòn Thái Dương</t>
  </si>
  <si>
    <t>Công ty TNHH đấu giá Toàn Phát</t>
  </si>
  <si>
    <t>Công ty TNHH đấu giá  Trường Thịnh</t>
  </si>
  <si>
    <t>Công ty cổ phần đấu giá Đại Nam(trước đây là Công ty cổ phần đấu giá Dân An)</t>
  </si>
  <si>
    <t>Công ty cổ phần đấu giá Mạnh Hùng</t>
  </si>
  <si>
    <t>Công ty cổ phần đấu giá Châu Á</t>
  </si>
  <si>
    <t>Công ty cổ phần bất động sản Gi Ga</t>
  </si>
  <si>
    <t>Công ty TNHH thiết kế - Xây dựng - Đấu giá - Thân Trung</t>
  </si>
  <si>
    <t>Công ty cổ phần định giá và đầu tư kinh doanh bất động sản Thịnh Vượng</t>
  </si>
  <si>
    <t>Công ty TNHH sản xuất thương mại Hòa Lực</t>
  </si>
  <si>
    <t>Công ty cổ phần thương mại dịch vụ và tư vấn Hồng Đức</t>
  </si>
  <si>
    <t>Công ty cổ phần đấu giá Bến Thành</t>
  </si>
  <si>
    <t>Công ty TNHH Tư vấn Thuế Á Châu</t>
  </si>
  <si>
    <t>Công ty TNHH DV bán đấu giá tài sản Việt An</t>
  </si>
  <si>
    <t>Công ty cổ phần đấu giá H.T.C</t>
  </si>
  <si>
    <t>CT TNHH Tư Vấn và đấu giá Gia Định</t>
  </si>
  <si>
    <t>Công ty TNHH Đấu Giá Xuyên Á</t>
  </si>
  <si>
    <t>Công ty TNHH tư vấn đầu tư và dịch vụ tài chính Khải Bảo</t>
  </si>
  <si>
    <t>Công ty TNHH Đấu giá Hóc Môn</t>
  </si>
  <si>
    <t>CTCP Đầu tư – Bán Đấu giá tài sản Hồng Phúc</t>
  </si>
  <si>
    <t>Công ty TNHH Dịch vụ BĐG Minh Vũ</t>
  </si>
  <si>
    <t>Công ty Cổ phần Tư vấn Dịch vụ Đấu giá Thuận Tiến</t>
  </si>
  <si>
    <t>Công ty Cổ phần Dịch vụ Đấu giá tài sản Toàn cầu</t>
  </si>
  <si>
    <t>Công ty TNHH Đấu giá Toàn Thành</t>
  </si>
  <si>
    <t>Công ty TNHH Dịch vụ đấu giá Phương Nam</t>
  </si>
  <si>
    <t>Công ty TNHH Thương mại Dịch vụ Đấu giá An Thịnh</t>
  </si>
  <si>
    <t>Công ty TNHH Đấu giá Phượng Hoàng</t>
  </si>
  <si>
    <t>Công ty TNHH Đấu giá Sao Sáng</t>
  </si>
  <si>
    <t>Công ty Đấu giá Hợp danh Đông Nam (chuyển đổi từ Công ty TNHH Đấu giá Đông Nam)</t>
  </si>
  <si>
    <t>Công ty Đấu giá Hợp danh Đông Sài Gòn (Chuyển đổi từ Công ty TNHH DV Đấu giá Đông Sài Gòn)</t>
  </si>
  <si>
    <t>Công ty TNHH Đấu giá DV</t>
  </si>
  <si>
    <t>Công ty TNHH đấu giá Thương Tín</t>
  </si>
  <si>
    <t>Công ty TNHH Đấu giá tài sản Đại Nam</t>
  </si>
  <si>
    <t>CTCP đấu giá tài sản Thái Bình Dương</t>
  </si>
  <si>
    <t>Công ty TNHH Thương mại Đấu giá tài sản Thành phố</t>
  </si>
  <si>
    <t>Công ty Cổ phần thẩm định giá EXIM</t>
  </si>
  <si>
    <t>Công ty Cổ phần đấu giá Lê Trần</t>
  </si>
  <si>
    <t>Công ty TNHH Tư vấn Xây dựng Thương mại Đoàn Gia Phúc</t>
  </si>
  <si>
    <t>Công ty TNHH Việt Nam Phong</t>
  </si>
  <si>
    <t>CTCP dịch vụ đấu giá Bến Thành</t>
  </si>
  <si>
    <t>Công ty TNHH Dịch vụ Bán đấu giá Thành Công</t>
  </si>
  <si>
    <t>Công ty Cổ phần TNHH Dịch vụ đấu giá NMP</t>
  </si>
  <si>
    <t>Công ty Cổ phần Đấu giá và Thẩm định giá Sài Gòn</t>
  </si>
  <si>
    <t>Công ty Cổ phần đấu giá Phú Mỹ Hưng</t>
  </si>
  <si>
    <t>Công ty TNHH Thương mại - Dịch vụ - Tư vấn Đấu giá Hoàng Gia</t>
  </si>
  <si>
    <t>CTCP bán đấu giá tài sản Đỉnh Tân</t>
  </si>
  <si>
    <t>CTCP Quản lý và Đấu giá tài sản Việt Nam</t>
  </si>
  <si>
    <t>Công ty TNHH Dịch vụ đấu giá MNP</t>
  </si>
  <si>
    <t>CN - CTCP Đấu giá Thành</t>
  </si>
  <si>
    <t>Công ty TNHH Một thành viên bán đấu giá tài sản Sài Gòn Mới</t>
  </si>
  <si>
    <t>Công ty Tư vấn Đầu tư Hoàn Chỉnh</t>
  </si>
  <si>
    <t>Công ty TNHH Bán đấu giá và Dịch vụ tài chính Khôi Nguyên</t>
  </si>
  <si>
    <t>Công ty TNHH MTV Đấu giá An Tín Việt</t>
  </si>
  <si>
    <t>Công ty Cổ phần Bất động sản đấu giá Việt Nam</t>
  </si>
  <si>
    <t>Công ty Cổ phần Đấu giá Lý Thị</t>
  </si>
  <si>
    <t>Công ty đấu giá hợp danh OAP Việt Nam (chuyển đổi từ Công ty Hợp danh Đấu giá trực tuyến)</t>
  </si>
  <si>
    <t>Công ty Cổ phần Tư vấn và Đấu giá Việt Tín</t>
  </si>
  <si>
    <t>Công ty Đấu giá Hợp danh Mộc An Thịnh (Chuyển đổi từ Công ty TNHH Dịch vụ Đấu giá Mộc An Thịnh)</t>
  </si>
  <si>
    <t>Công ty Đấu giá Hợp danh Sài Gòn Trẻ (Chuyển đổi từ Công ty Hợp danh Đấu giá tài sản Việt)</t>
  </si>
  <si>
    <t>Công ty Đấu giá hợp danh Phúc Thịnh</t>
  </si>
  <si>
    <t>Công ty TNHH một thành viên đấu giá Nhân Văn</t>
  </si>
  <si>
    <t>Công ty TNHH Đấu giá Hoàn cầu VCB</t>
  </si>
  <si>
    <t>Công ty TNHH Bán đấu giá Dầu khí Việt Nam</t>
  </si>
  <si>
    <t>Công ty TNHH Bán Đấu giá Bạch Đằng</t>
  </si>
  <si>
    <t>Công ty Đấu giá hợp danh Bình Minh</t>
  </si>
  <si>
    <t>Công ty Đấu giá Hợp danh Fansipan Việt Nam</t>
  </si>
  <si>
    <t>Công ty Đấu giá Hợp danh Sài Thành</t>
  </si>
  <si>
    <t>Công ty Đấu giá Hợp danh Tài Đức TPP- Chi nhánh Thành phố Hồ Chí Minh</t>
  </si>
  <si>
    <t>Công ty Đấu giá Hợp danh Bất động sản Việt (chuyển đổi từ Công ty cổ phần tư vấn đấu giá bất động sản Việt)</t>
  </si>
  <si>
    <t>Công ty Đấu giá Hợp danh Tân Lập Thành</t>
  </si>
  <si>
    <t>Công ty Đấu giá Hợp danh Đông Sài Gòn</t>
  </si>
  <si>
    <t>Công ty Đấu giá Hợp danh Khôi Nguyên</t>
  </si>
  <si>
    <t>Công ty TNHH Dịch vụ Bán đấu giá tài sản Hoàng Vũ</t>
  </si>
  <si>
    <t>Công ty TNHH một thành viên Đấu giá An Khang</t>
  </si>
  <si>
    <t>Công ty TNHH Dịch vụ - Bán đấu giá Nguyễn Quế</t>
  </si>
  <si>
    <t>Công ty Trách nhiệm hữu hạn Bán đấu giá tài sản Gò Công</t>
  </si>
  <si>
    <t>Công ty Trách nhiệm hữu hạn hai thành viên bán đấu giá tài sản Tiền Giang</t>
  </si>
  <si>
    <t>Công ty cổ phần Bán đấu giá Xuyên Việt</t>
  </si>
  <si>
    <t>Công ty TNHH MTV Dịch vụ đấu giá MSEC</t>
  </si>
  <si>
    <t>Công ty cổ phần Đấu giá và dịch vụ tư vấn Hải Phòng</t>
  </si>
  <si>
    <t>Công ty cổ phần Đấu giá Hải Phòng</t>
  </si>
  <si>
    <t>Công ty đấu giá hợp danh Asia</t>
  </si>
  <si>
    <t>Công ty đấu giá hợp danh Thái Dương</t>
  </si>
  <si>
    <t>Công ty đấu giá hợp danh TMK Việt Nam</t>
  </si>
  <si>
    <t>Doanh nghiệp đấu giá tư nhân Á Châu</t>
  </si>
  <si>
    <t>Doanh nghiệp đấu giá tư nhân Thắng Lợi</t>
  </si>
  <si>
    <t>Công ty cổ phần dịch vụ đấu giá Trung Nam</t>
  </si>
  <si>
    <t>Công ty cổ phần dịch vụ đấu giá Tây Nguyên</t>
  </si>
  <si>
    <t>Công ty TNHH dịch vụ bất động sản – đấu giá Đại An</t>
  </si>
  <si>
    <t>Công ty TNHH bán đấu giá Bảo Long</t>
  </si>
  <si>
    <t>Công ty TNHH đấu giá và dịch vụ bất động sản Miền Trung Tây Nguyên</t>
  </si>
  <si>
    <t>Công ty TNHH dịch vụ Đấu giá – Bất động sản Ban Mê</t>
  </si>
  <si>
    <t>Công ty đấu giá hợp danh Đắk Lắk</t>
  </si>
  <si>
    <t>Công ty TNHH tư vấn và dịch vụ đấu giá tài sản Nguyễn Tâm</t>
  </si>
  <si>
    <t>Công ty TNHH MTV đấu giá và định giá bất động sản Lê Hoàng Triều</t>
  </si>
  <si>
    <t>Công ty TNHH thương mại và dịch vụ đấu giá Hoàng Nghi</t>
  </si>
  <si>
    <t>Công ty đấu giá hợp danh Sông Hậu</t>
  </si>
  <si>
    <t>Công ty đấu giá hợp danh Minh Thắng</t>
  </si>
  <si>
    <t>Công ty TNHH MTV đấu giá tài sản Tiến Thành Sơn La</t>
  </si>
  <si>
    <t>Công ty hợp danh bán đấu giá tài sản Tây Bắc</t>
  </si>
  <si>
    <t>Công ty TNHH một thành viên Sao Việt Phú Thọ</t>
  </si>
  <si>
    <t>Công ty Đấu giá một thành viên Thành Long</t>
  </si>
  <si>
    <t>Công ty Cổ phần Tư vấn Đấu thầu và Đấu giá Việt Nam</t>
  </si>
  <si>
    <t>Công ty TNHH dịch vụ bán đấu giá Hòa Bình</t>
  </si>
  <si>
    <t>Công ty TNHH bán đấu giá tài sản Lào Cai</t>
  </si>
  <si>
    <t>Công ty TNHH đấu giá tài sản AKZ</t>
  </si>
  <si>
    <t>Công ty đấu giá hợp danh Mỹ Tho</t>
  </si>
  <si>
    <t>Công ty TNHH một thành viên đấu giá LÊ NGUYÊN</t>
  </si>
  <si>
    <t>Công ty TNHH Đấu giá tài sản Toàn Cầu</t>
  </si>
  <si>
    <t>Các Trung tâm dịch vụ bán đấu giá tài sản tỉnh, thành phố trực thuộc Trung ương</t>
  </si>
  <si>
    <t>15</t>
  </si>
  <si>
    <t>16</t>
  </si>
  <si>
    <t>17</t>
  </si>
  <si>
    <t>18</t>
  </si>
  <si>
    <t>19</t>
  </si>
  <si>
    <t>20</t>
  </si>
  <si>
    <t>Công ty TNHH một thành viên nhà nước xổ số kiến thiết Nghệ An</t>
  </si>
  <si>
    <t>Công ty TNHH Tư vấn thẩm định giá và đấu giá Hải Phòng</t>
  </si>
  <si>
    <t>Công ty Hợp danh đấu giá tài sản Phú Thọ</t>
  </si>
  <si>
    <t>Công ty Đấu giá hợp danh Quốc Gia Group</t>
  </si>
  <si>
    <t>Công ty Đấu giá hợp danh Việt Linh</t>
  </si>
  <si>
    <t>Công ty Đấu giá hợp danh Bảo Quang Minh</t>
  </si>
  <si>
    <t>Công ty Đấu giá hợp danh Anh Minh</t>
  </si>
  <si>
    <t>Công ty đấu giá hợp danh Ban Mê Xanh</t>
  </si>
  <si>
    <t>Công ty đấu giá hợp danh Đại Đô</t>
  </si>
  <si>
    <t>Đất hoa màu</t>
  </si>
  <si>
    <t>Đất nông nghiệp</t>
  </si>
  <si>
    <t>Quyền sử dụng đất</t>
  </si>
  <si>
    <t>Quyền sử dụng đất và tài sản gắn liền với đất</t>
  </si>
  <si>
    <t xml:space="preserve">Đất thổ cư </t>
  </si>
  <si>
    <t>Cây ăn quả</t>
  </si>
  <si>
    <t>Ô tô</t>
  </si>
  <si>
    <t>Xe máy</t>
  </si>
  <si>
    <t>Dây chuyền sản xuất</t>
  </si>
  <si>
    <t>Máy móc thiết bị</t>
  </si>
  <si>
    <t>Nhà xưởng và tài sản gắn liền trên đất</t>
  </si>
  <si>
    <t>Động sản khác</t>
  </si>
  <si>
    <t>Nhà cấp 4</t>
  </si>
  <si>
    <t>Nhà ở và tài sản gắn liền</t>
  </si>
  <si>
    <t>Nhà và đất</t>
  </si>
  <si>
    <t>Khác</t>
  </si>
  <si>
    <t>VII</t>
  </si>
  <si>
    <t>Tài sản bán đấu giá</t>
  </si>
  <si>
    <t>- 1.3 Các tổ chức bán đấu giá (cột 9): phải thống kê tất cả các tổ chức đã thực hiện bán đấu giá vụ việc</t>
  </si>
  <si>
    <t xml:space="preserve">CỤC THI HÀNH ÁN DÂN SỰ TỈNH KON TUM
</t>
  </si>
  <si>
    <t>CỤC THI HÀNH ÁN DÂN SỰ TỈNH KON TUM</t>
  </si>
  <si>
    <t>Cục THADS tỉnh</t>
  </si>
  <si>
    <t>01</t>
  </si>
  <si>
    <t>Công ty TNHH TMDV và đấu giá Gia Lai Kon Tum</t>
  </si>
  <si>
    <t>Đào Thị Thu</t>
  </si>
  <si>
    <t>Công ty đấu giá hợp danh Gia Lai Kon Tum</t>
  </si>
  <si>
    <t>Hồ Thị Như Liên</t>
  </si>
  <si>
    <t>Chi cục Thành phố</t>
  </si>
  <si>
    <t>Phạm Thị Hương</t>
  </si>
  <si>
    <t>Công ty đầu giá hợp danh Gia Lai Kon Tum</t>
  </si>
  <si>
    <t>Lê Thị Huyền</t>
  </si>
  <si>
    <t>06</t>
  </si>
  <si>
    <t>Lê Nguyễn Thúy Hằng</t>
  </si>
  <si>
    <t>Lê Thị Tuyết Lan</t>
  </si>
  <si>
    <t>Hoàng Thị Thanh Đức</t>
  </si>
  <si>
    <t>Đào Minh Tuyên</t>
  </si>
  <si>
    <t>Nguyễn Thị Thủy</t>
  </si>
  <si>
    <t>Lâm Xuân Hậu</t>
  </si>
  <si>
    <t>Công ty đấu giá Hợp danh Gia Lai Kon Tum</t>
  </si>
  <si>
    <t>Nguyễn Quý Thạch, Thủy</t>
  </si>
  <si>
    <t>Chi cục Đắk Hà</t>
  </si>
  <si>
    <t>03</t>
  </si>
  <si>
    <t>Nguyễn Thị Chính</t>
  </si>
  <si>
    <t>Chi cục Ngọc Hồi</t>
  </si>
  <si>
    <t>Đinh Xuân Khương</t>
  </si>
  <si>
    <t>Trần Quốc Tuyến</t>
  </si>
  <si>
    <t>Nguyễn Văn Hiệp, hà Thị Thiết</t>
  </si>
  <si>
    <t>Nguyễn Thị Thắm</t>
  </si>
  <si>
    <t>Chi cục Kon Rẫy</t>
  </si>
  <si>
    <t>Vũ Văn Trường</t>
  </si>
  <si>
    <t>Cao Tiến Mai</t>
  </si>
  <si>
    <t>Phạm Anh Vũ</t>
  </si>
  <si>
    <t>Cao Minh Hoàng Tùng</t>
  </si>
  <si>
    <t>Lê Thị Liên, Hùng</t>
  </si>
  <si>
    <t>Ngô Thị Thanh Duyên</t>
  </si>
  <si>
    <t>Nguyễn Thị Bình</t>
  </si>
  <si>
    <t>Bùi Tuấn Anh</t>
  </si>
  <si>
    <t>Võ Quang Vũ, Trần Thị Cẩm Linh</t>
  </si>
  <si>
    <t>PHỤ LỤC 1
DANH SÁCH CÁC VỤ VIỆC BÁN ĐẤU GIÁ THÀNH 06 THÁNG NĂM 2019</t>
  </si>
  <si>
    <t>PHỤ LỤC 2
DANH SÁCH CÁC VỤ VIỆC BÁN ĐẤU GIÁ TÀI SẢN CHƯA THÀNH 06 THÁNG NĂM 2019</t>
  </si>
  <si>
    <t>Không phát sinh</t>
  </si>
  <si>
    <t>Phạm Thanh Hấn</t>
  </si>
  <si>
    <t>07</t>
  </si>
  <si>
    <t>Bùi Út Hậu</t>
  </si>
  <si>
    <t>Cty đấu giá hợp danh Gia Lai- Kon Tun</t>
  </si>
  <si>
    <t>Trần Ngọc Quang, Khanh</t>
  </si>
  <si>
    <t>Nguyễn Văn Hứa</t>
  </si>
  <si>
    <t>Lần 2</t>
  </si>
  <si>
    <t>02</t>
  </si>
  <si>
    <t>Nguyễn Thị Lam</t>
  </si>
  <si>
    <t>Lần 1</t>
  </si>
  <si>
    <t>Phan văn Nhung, Nguyễn Thị Bích</t>
  </si>
  <si>
    <t>Lần 8</t>
  </si>
  <si>
    <t>Lần 3</t>
  </si>
  <si>
    <t>Lần 9</t>
  </si>
  <si>
    <t>Lần 5</t>
  </si>
  <si>
    <t>Nguyễn Thị Thảo</t>
  </si>
  <si>
    <t>Không có người mua</t>
  </si>
  <si>
    <t>Lê Quốc Việt</t>
  </si>
  <si>
    <t>Vũ Đình Tuyên  và Bùi Thị Sản</t>
  </si>
  <si>
    <t>Công ty đấu gia hợp danh Gia Lai Kon Tum</t>
  </si>
  <si>
    <t>Vũ Thị Nhài- Lê Mạnh Tú</t>
  </si>
  <si>
    <t>Phan Thị Phương Nhung</t>
  </si>
  <si>
    <t>Công ty TNHH Hoàng Lê</t>
  </si>
  <si>
    <t>Hà Văn Đệ, Vương Thị Hồng Phượng</t>
  </si>
  <si>
    <t>Nguyễn Khắc Tùng</t>
  </si>
  <si>
    <t xml:space="preserve">Lê Thị Huyền </t>
  </si>
  <si>
    <t>08</t>
  </si>
  <si>
    <t>Hà Thị Hải</t>
  </si>
  <si>
    <t>kỳ trước chuyển sang</t>
  </si>
  <si>
    <t>Công ty đấu giá hợp danh Gia lai kon tum</t>
  </si>
  <si>
    <t>27/12/218</t>
  </si>
  <si>
    <t>Hà Văn Vui , Nguyễn Thị Hòa</t>
  </si>
  <si>
    <t>Nguyễn Thị Tho</t>
  </si>
  <si>
    <t>Trần Việt Phục</t>
  </si>
  <si>
    <t>Võ Quang Vũ</t>
  </si>
  <si>
    <t>Đỗ Thị Đa và Ngân Văn Thang</t>
  </si>
  <si>
    <t>12 và 22</t>
  </si>
  <si>
    <t>23/10/2018 và 20/11/2018</t>
  </si>
  <si>
    <t>Bùi Thị Kim Dung và Dương Văn Sỹ</t>
  </si>
  <si>
    <t>THỐNG KÊ SỐ VIỆC BÁN ĐẤU GIÁ TÀI SẢN THÀNH 06 THÁNG NĂM 2019</t>
  </si>
  <si>
    <t>THỐNG KÊ SỐ VIỆC BÁN ĐẤU GIÁ TÀI SẢN CHƯA THÀNH 
06 THÁNG NĂM 2019</t>
  </si>
  <si>
    <t>Kèm theo báo cáo số: 958/BC-CTHADS ngày 04/06/2019 của Cục THADS tỉnh Kon Tum</t>
  </si>
  <si>
    <t>Kon Tum, ngày 04 tháng 06 năm 2019</t>
  </si>
  <si>
    <t>Kon Tum, ngày  04 tháng 06 năm 2019</t>
  </si>
  <si>
    <t>Kon Tum, ngày 04 tháng  06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</si>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</sst>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00_);_(* \(#,##0.000\);_(* &quot;-&quot;??_);_(@_)"/>
    <numFmt numFmtId="167" formatCode="_(* #,##0_);_(* \(#,##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9"/>
      <color rgb="FF000000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9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9"/>
      <color theme="1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1"/>
      <color rgb="FF00B0F0"/>
      <name val="Cambria"/>
      <family val="1"/>
      <charset val="163"/>
      <scheme val="major"/>
    </font>
    <font>
      <sz val="11"/>
      <color rgb="FF00B0F0"/>
      <name val="Cambria"/>
      <family val="1"/>
      <charset val="163"/>
      <scheme val="major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  <charset val="163"/>
    </font>
    <font>
      <sz val="10"/>
      <color rgb="FFC00000"/>
      <name val="Times New Roman"/>
      <family val="1"/>
      <charset val="163"/>
    </font>
    <font>
      <sz val="11"/>
      <color rgb="FFC00000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00B0F0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9"/>
      <color indexed="8"/>
      <name val="Times New Roman"/>
      <family val="1"/>
    </font>
    <font>
      <i/>
      <sz val="12"/>
      <color theme="1"/>
      <name val="Times New Roman"/>
      <family val="1"/>
      <charset val="163"/>
    </font>
    <font>
      <i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/>
    <xf numFmtId="0" fontId="1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</cellStyleXfs>
  <cellXfs count="349">
    <xf numFmtId="0" fontId="0" fillId="0" borderId="0" xfId="0"/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4" fillId="0" borderId="1" xfId="0" applyFont="1" applyBorder="1" applyAlignment="1">
      <alignment vertical="center" wrapText="1"/>
    </xf>
    <xf numFmtId="14" fontId="26" fillId="0" borderId="1" xfId="0" applyNumberFormat="1" applyFont="1" applyBorder="1" applyAlignment="1">
      <alignment vertical="top" wrapText="1"/>
    </xf>
    <xf numFmtId="14" fontId="25" fillId="0" borderId="1" xfId="0" applyNumberFormat="1" applyFont="1" applyBorder="1" applyAlignment="1">
      <alignment vertical="top" wrapText="1"/>
    </xf>
    <xf numFmtId="0" fontId="25" fillId="0" borderId="0" xfId="0" applyFont="1" applyAlignment="1">
      <alignment wrapText="1"/>
    </xf>
    <xf numFmtId="14" fontId="27" fillId="0" borderId="1" xfId="0" applyNumberFormat="1" applyFont="1" applyBorder="1" applyAlignment="1">
      <alignment vertical="top" wrapText="1"/>
    </xf>
    <xf numFmtId="0" fontId="25" fillId="0" borderId="1" xfId="0" applyFont="1" applyBorder="1" applyAlignment="1">
      <alignment wrapText="1"/>
    </xf>
    <xf numFmtId="14" fontId="26" fillId="0" borderId="1" xfId="0" applyNumberFormat="1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top" wrapText="1"/>
    </xf>
    <xf numFmtId="0" fontId="25" fillId="0" borderId="0" xfId="0" applyFont="1" applyBorder="1"/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5" fillId="0" borderId="1" xfId="0" applyFont="1" applyBorder="1"/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horizontal="justify" vertical="top" wrapText="1"/>
    </xf>
    <xf numFmtId="14" fontId="25" fillId="0" borderId="1" xfId="0" applyNumberFormat="1" applyFont="1" applyBorder="1" applyAlignment="1">
      <alignment horizontal="center" vertical="top" wrapText="1"/>
    </xf>
    <xf numFmtId="14" fontId="27" fillId="0" borderId="1" xfId="0" applyNumberFormat="1" applyFont="1" applyBorder="1" applyAlignment="1">
      <alignment horizontal="right" vertical="top" wrapText="1"/>
    </xf>
    <xf numFmtId="0" fontId="27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32" fillId="2" borderId="1" xfId="0" applyFont="1" applyFill="1" applyBorder="1" applyAlignment="1">
      <alignment vertical="top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Fill="1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/>
    <xf numFmtId="2" fontId="6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vertical="center" wrapText="1"/>
    </xf>
    <xf numFmtId="2" fontId="7" fillId="0" borderId="0" xfId="14" applyNumberFormat="1" applyFont="1" applyFill="1" applyAlignment="1">
      <alignment horizontal="center" wrapText="1"/>
    </xf>
    <xf numFmtId="2" fontId="7" fillId="0" borderId="0" xfId="14" applyNumberFormat="1" applyFont="1" applyFill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11" applyNumberFormat="1" applyFont="1" applyFill="1" applyAlignment="1"/>
    <xf numFmtId="49" fontId="14" fillId="0" borderId="0" xfId="11" applyNumberFormat="1" applyFont="1" applyFill="1" applyAlignment="1">
      <alignment horizontal="center"/>
    </xf>
    <xf numFmtId="49" fontId="14" fillId="0" borderId="0" xfId="11" applyNumberFormat="1" applyFont="1" applyFill="1" applyAlignment="1"/>
    <xf numFmtId="49" fontId="13" fillId="0" borderId="0" xfId="11" applyNumberFormat="1" applyFont="1" applyFill="1" applyAlignment="1">
      <alignment horizontal="center"/>
    </xf>
    <xf numFmtId="49" fontId="13" fillId="0" borderId="0" xfId="11" applyNumberFormat="1" applyFont="1" applyFill="1" applyAlignment="1"/>
    <xf numFmtId="49" fontId="15" fillId="0" borderId="0" xfId="0" applyNumberFormat="1" applyFont="1"/>
    <xf numFmtId="0" fontId="37" fillId="0" borderId="0" xfId="0" applyFont="1"/>
    <xf numFmtId="49" fontId="14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4" fillId="0" borderId="0" xfId="14" applyNumberFormat="1" applyFont="1" applyFill="1" applyAlignment="1">
      <alignment wrapText="1"/>
    </xf>
    <xf numFmtId="2" fontId="5" fillId="0" borderId="0" xfId="14" applyNumberFormat="1" applyFont="1" applyFill="1" applyAlignment="1">
      <alignment vertical="top" wrapText="1"/>
    </xf>
    <xf numFmtId="0" fontId="38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1" fillId="0" borderId="0" xfId="0" applyFont="1"/>
    <xf numFmtId="0" fontId="41" fillId="0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left" indent="1"/>
    </xf>
    <xf numFmtId="0" fontId="41" fillId="0" borderId="1" xfId="0" applyFont="1" applyFill="1" applyBorder="1" applyAlignment="1">
      <alignment horizontal="left" indent="1"/>
    </xf>
    <xf numFmtId="0" fontId="42" fillId="0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left" indent="1"/>
    </xf>
    <xf numFmtId="0" fontId="43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wrapText="1"/>
    </xf>
    <xf numFmtId="49" fontId="44" fillId="0" borderId="1" xfId="0" applyNumberFormat="1" applyFont="1" applyBorder="1" applyAlignment="1">
      <alignment horizontal="center" vertical="center"/>
    </xf>
    <xf numFmtId="1" fontId="45" fillId="0" borderId="3" xfId="0" applyNumberFormat="1" applyFont="1" applyBorder="1" applyAlignment="1">
      <alignment horizontal="left" vertical="center"/>
    </xf>
    <xf numFmtId="3" fontId="46" fillId="0" borderId="3" xfId="0" applyNumberFormat="1" applyFont="1" applyBorder="1"/>
    <xf numFmtId="49" fontId="47" fillId="0" borderId="1" xfId="0" applyNumberFormat="1" applyFont="1" applyBorder="1" applyAlignment="1">
      <alignment horizontal="center" vertical="center"/>
    </xf>
    <xf numFmtId="3" fontId="49" fillId="0" borderId="3" xfId="0" applyNumberFormat="1" applyFont="1" applyBorder="1"/>
    <xf numFmtId="1" fontId="45" fillId="0" borderId="3" xfId="0" applyNumberFormat="1" applyFont="1" applyBorder="1" applyAlignment="1">
      <alignment horizontal="left" vertical="center" wrapText="1"/>
    </xf>
    <xf numFmtId="0" fontId="0" fillId="0" borderId="0" xfId="0" quotePrefix="1"/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34" fillId="2" borderId="2" xfId="0" applyFont="1" applyFill="1" applyBorder="1" applyAlignment="1">
      <alignment horizontal="center"/>
    </xf>
    <xf numFmtId="0" fontId="33" fillId="2" borderId="0" xfId="0" applyFont="1" applyFill="1"/>
    <xf numFmtId="167" fontId="31" fillId="2" borderId="1" xfId="1" applyNumberFormat="1" applyFont="1" applyFill="1" applyBorder="1" applyAlignment="1">
      <alignment horizontal="right"/>
    </xf>
    <xf numFmtId="0" fontId="53" fillId="0" borderId="0" xfId="0" applyFont="1"/>
    <xf numFmtId="0" fontId="5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55" fillId="0" borderId="0" xfId="0" applyFont="1"/>
    <xf numFmtId="167" fontId="31" fillId="2" borderId="1" xfId="1" applyNumberFormat="1" applyFont="1" applyFill="1" applyBorder="1" applyAlignment="1">
      <alignment horizontal="left"/>
    </xf>
    <xf numFmtId="167" fontId="56" fillId="2" borderId="1" xfId="1" applyNumberFormat="1" applyFont="1" applyFill="1" applyBorder="1" applyAlignment="1">
      <alignment horizontal="left"/>
    </xf>
    <xf numFmtId="167" fontId="56" fillId="2" borderId="1" xfId="1" applyNumberFormat="1" applyFont="1" applyFill="1" applyBorder="1" applyAlignment="1">
      <alignment horizontal="right"/>
    </xf>
    <xf numFmtId="0" fontId="52" fillId="0" borderId="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8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55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3" fillId="0" borderId="0" xfId="0" applyFont="1" applyFill="1"/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1" fontId="11" fillId="3" borderId="3" xfId="0" applyNumberFormat="1" applyFont="1" applyFill="1" applyBorder="1" applyAlignment="1">
      <alignment horizontal="left" vertical="center"/>
    </xf>
    <xf numFmtId="3" fontId="34" fillId="3" borderId="3" xfId="0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left" vertical="center"/>
    </xf>
    <xf numFmtId="3" fontId="18" fillId="3" borderId="3" xfId="0" applyNumberFormat="1" applyFont="1" applyFill="1" applyBorder="1"/>
    <xf numFmtId="0" fontId="37" fillId="3" borderId="0" xfId="0" applyFont="1" applyFill="1"/>
    <xf numFmtId="0" fontId="6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2" borderId="0" xfId="0" applyFont="1" applyFill="1"/>
    <xf numFmtId="0" fontId="37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left"/>
    </xf>
    <xf numFmtId="0" fontId="0" fillId="2" borderId="0" xfId="0" applyFill="1"/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34" fillId="0" borderId="0" xfId="0" applyFont="1"/>
    <xf numFmtId="49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left" vertical="center"/>
    </xf>
    <xf numFmtId="3" fontId="51" fillId="0" borderId="3" xfId="0" applyNumberFormat="1" applyFont="1" applyBorder="1"/>
    <xf numFmtId="3" fontId="70" fillId="0" borderId="3" xfId="0" applyNumberFormat="1" applyFont="1" applyBorder="1"/>
    <xf numFmtId="49" fontId="14" fillId="0" borderId="1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left" vertical="center"/>
    </xf>
    <xf numFmtId="0" fontId="71" fillId="0" borderId="0" xfId="0" applyFont="1"/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167" fontId="14" fillId="0" borderId="1" xfId="1" applyNumberFormat="1" applyFont="1" applyFill="1" applyBorder="1"/>
    <xf numFmtId="0" fontId="18" fillId="0" borderId="0" xfId="0" applyFont="1"/>
    <xf numFmtId="49" fontId="70" fillId="0" borderId="1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left" vertical="center" wrapText="1"/>
    </xf>
    <xf numFmtId="167" fontId="70" fillId="0" borderId="3" xfId="1" applyNumberFormat="1" applyFont="1" applyFill="1" applyBorder="1"/>
    <xf numFmtId="0" fontId="72" fillId="0" borderId="0" xfId="0" applyFont="1"/>
    <xf numFmtId="49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167" fontId="37" fillId="3" borderId="0" xfId="1" applyNumberFormat="1" applyFont="1" applyFill="1"/>
    <xf numFmtId="0" fontId="37" fillId="3" borderId="0" xfId="0" applyFont="1" applyFill="1" applyBorder="1"/>
    <xf numFmtId="167" fontId="34" fillId="0" borderId="0" xfId="1" applyNumberFormat="1" applyFont="1" applyBorder="1"/>
    <xf numFmtId="0" fontId="0" fillId="0" borderId="0" xfId="0" applyBorder="1"/>
    <xf numFmtId="1" fontId="48" fillId="0" borderId="1" xfId="0" applyNumberFormat="1" applyFont="1" applyBorder="1" applyAlignment="1">
      <alignment horizontal="left" vertical="center"/>
    </xf>
    <xf numFmtId="3" fontId="49" fillId="0" borderId="1" xfId="0" applyNumberFormat="1" applyFont="1" applyBorder="1"/>
    <xf numFmtId="3" fontId="46" fillId="0" borderId="1" xfId="0" applyNumberFormat="1" applyFont="1" applyBorder="1"/>
    <xf numFmtId="1" fontId="11" fillId="3" borderId="1" xfId="0" applyNumberFormat="1" applyFont="1" applyFill="1" applyBorder="1" applyAlignment="1">
      <alignment horizontal="left" vertical="center"/>
    </xf>
    <xf numFmtId="3" fontId="18" fillId="3" borderId="1" xfId="0" applyNumberFormat="1" applyFont="1" applyFill="1" applyBorder="1"/>
    <xf numFmtId="1" fontId="11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 wrapText="1"/>
    </xf>
    <xf numFmtId="1" fontId="45" fillId="0" borderId="1" xfId="0" applyNumberFormat="1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3" fontId="51" fillId="0" borderId="1" xfId="0" applyNumberFormat="1" applyFont="1" applyBorder="1"/>
    <xf numFmtId="167" fontId="70" fillId="0" borderId="1" xfId="1" applyNumberFormat="1" applyFont="1" applyFill="1" applyBorder="1"/>
    <xf numFmtId="3" fontId="70" fillId="0" borderId="1" xfId="0" applyNumberFormat="1" applyFont="1" applyBorder="1"/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67" fontId="29" fillId="0" borderId="1" xfId="1" applyNumberFormat="1" applyFont="1" applyBorder="1" applyAlignment="1">
      <alignment horizontal="center" vertical="center" wrapText="1"/>
    </xf>
    <xf numFmtId="167" fontId="31" fillId="4" borderId="1" xfId="1" applyNumberFormat="1" applyFont="1" applyFill="1" applyBorder="1" applyAlignment="1">
      <alignment horizontal="right"/>
    </xf>
    <xf numFmtId="14" fontId="29" fillId="4" borderId="1" xfId="1" applyNumberFormat="1" applyFont="1" applyFill="1" applyBorder="1" applyAlignment="1">
      <alignment horizontal="right" wrapText="1"/>
    </xf>
    <xf numFmtId="167" fontId="29" fillId="4" borderId="1" xfId="1" applyNumberFormat="1" applyFont="1" applyFill="1" applyBorder="1" applyAlignment="1">
      <alignment horizontal="right" wrapText="1"/>
    </xf>
    <xf numFmtId="167" fontId="29" fillId="4" borderId="1" xfId="1" applyNumberFormat="1" applyFont="1" applyFill="1" applyBorder="1" applyAlignment="1">
      <alignment horizontal="left" wrapText="1"/>
    </xf>
    <xf numFmtId="167" fontId="31" fillId="4" borderId="10" xfId="1" applyNumberFormat="1" applyFont="1" applyFill="1" applyBorder="1" applyAlignment="1"/>
    <xf numFmtId="167" fontId="31" fillId="4" borderId="1" xfId="1" applyNumberFormat="1" applyFont="1" applyFill="1" applyBorder="1" applyAlignment="1">
      <alignment horizontal="center"/>
    </xf>
    <xf numFmtId="167" fontId="56" fillId="4" borderId="1" xfId="1" applyNumberFormat="1" applyFont="1" applyFill="1" applyBorder="1" applyAlignment="1">
      <alignment horizontal="right"/>
    </xf>
    <xf numFmtId="14" fontId="57" fillId="4" borderId="1" xfId="1" applyNumberFormat="1" applyFont="1" applyFill="1" applyBorder="1" applyAlignment="1">
      <alignment horizontal="right" wrapText="1"/>
    </xf>
    <xf numFmtId="167" fontId="57" fillId="4" borderId="1" xfId="1" applyNumberFormat="1" applyFont="1" applyFill="1" applyBorder="1" applyAlignment="1">
      <alignment horizontal="right" wrapText="1"/>
    </xf>
    <xf numFmtId="167" fontId="57" fillId="4" borderId="1" xfId="1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33" fillId="4" borderId="1" xfId="0" applyFont="1" applyFill="1" applyBorder="1" applyAlignment="1">
      <alignment wrapText="1"/>
    </xf>
    <xf numFmtId="0" fontId="29" fillId="4" borderId="1" xfId="0" applyFont="1" applyFill="1" applyBorder="1" applyAlignment="1">
      <alignment wrapText="1"/>
    </xf>
    <xf numFmtId="14" fontId="29" fillId="4" borderId="1" xfId="0" applyNumberFormat="1" applyFont="1" applyFill="1" applyBorder="1" applyAlignment="1">
      <alignment wrapText="1"/>
    </xf>
    <xf numFmtId="167" fontId="29" fillId="4" borderId="1" xfId="1" applyNumberFormat="1" applyFont="1" applyFill="1" applyBorder="1" applyAlignment="1">
      <alignment wrapText="1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167" fontId="33" fillId="0" borderId="0" xfId="0" applyNumberFormat="1" applyFont="1" applyFill="1"/>
    <xf numFmtId="167" fontId="33" fillId="0" borderId="0" xfId="0" applyNumberFormat="1" applyFont="1" applyFill="1" applyAlignment="1">
      <alignment wrapText="1"/>
    </xf>
    <xf numFmtId="0" fontId="33" fillId="4" borderId="1" xfId="0" applyFont="1" applyFill="1" applyBorder="1"/>
    <xf numFmtId="0" fontId="57" fillId="4" borderId="1" xfId="0" applyFont="1" applyFill="1" applyBorder="1"/>
    <xf numFmtId="0" fontId="57" fillId="4" borderId="1" xfId="0" applyFont="1" applyFill="1" applyBorder="1" applyAlignment="1">
      <alignment wrapText="1"/>
    </xf>
    <xf numFmtId="14" fontId="57" fillId="4" borderId="1" xfId="0" applyNumberFormat="1" applyFont="1" applyFill="1" applyBorder="1" applyAlignment="1">
      <alignment wrapText="1"/>
    </xf>
    <xf numFmtId="167" fontId="57" fillId="4" borderId="1" xfId="1" applyNumberFormat="1" applyFont="1" applyFill="1" applyBorder="1" applyAlignment="1">
      <alignment wrapText="1"/>
    </xf>
    <xf numFmtId="0" fontId="12" fillId="0" borderId="1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167" fontId="31" fillId="4" borderId="1" xfId="1" applyNumberFormat="1" applyFont="1" applyFill="1" applyBorder="1" applyAlignment="1">
      <alignment horizontal="left"/>
    </xf>
    <xf numFmtId="0" fontId="29" fillId="4" borderId="1" xfId="0" applyFont="1" applyFill="1" applyBorder="1" applyAlignment="1">
      <alignment horizontal="center"/>
    </xf>
    <xf numFmtId="0" fontId="31" fillId="4" borderId="1" xfId="0" applyFont="1" applyFill="1" applyBorder="1"/>
    <xf numFmtId="0" fontId="34" fillId="4" borderId="1" xfId="0" applyFont="1" applyFill="1" applyBorder="1" applyAlignment="1">
      <alignment horizontal="center" wrapText="1"/>
    </xf>
    <xf numFmtId="0" fontId="29" fillId="0" borderId="1" xfId="0" quotePrefix="1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/>
    </xf>
    <xf numFmtId="3" fontId="34" fillId="3" borderId="1" xfId="0" applyNumberFormat="1" applyFont="1" applyFill="1" applyBorder="1"/>
    <xf numFmtId="14" fontId="29" fillId="0" borderId="2" xfId="0" applyNumberFormat="1" applyFont="1" applyBorder="1" applyAlignment="1">
      <alignment horizontal="center" vertical="center" wrapText="1"/>
    </xf>
    <xf numFmtId="167" fontId="74" fillId="0" borderId="1" xfId="5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wrapText="1"/>
    </xf>
    <xf numFmtId="0" fontId="29" fillId="0" borderId="2" xfId="0" applyFont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167" fontId="29" fillId="0" borderId="2" xfId="1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26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62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14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center" wrapText="1"/>
    </xf>
    <xf numFmtId="14" fontId="25" fillId="0" borderId="1" xfId="0" applyNumberFormat="1" applyFont="1" applyBorder="1" applyAlignment="1">
      <alignment horizontal="justify" vertical="top" wrapText="1"/>
    </xf>
    <xf numFmtId="0" fontId="27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vertical="top" wrapText="1"/>
    </xf>
    <xf numFmtId="14" fontId="27" fillId="0" borderId="1" xfId="0" applyNumberFormat="1" applyFont="1" applyBorder="1" applyAlignment="1">
      <alignment horizontal="right" vertical="top" wrapText="1"/>
    </xf>
    <xf numFmtId="14" fontId="26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6" fillId="0" borderId="4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60" fillId="0" borderId="1" xfId="0" applyNumberFormat="1" applyFont="1" applyBorder="1" applyAlignment="1">
      <alignment horizontal="center" vertical="center" wrapText="1"/>
    </xf>
    <xf numFmtId="0" fontId="60" fillId="0" borderId="4" xfId="0" applyNumberFormat="1" applyFont="1" applyBorder="1" applyAlignment="1">
      <alignment horizontal="center" vertical="center" wrapText="1"/>
    </xf>
    <xf numFmtId="0" fontId="60" fillId="0" borderId="2" xfId="0" applyNumberFormat="1" applyFont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0" fontId="60" fillId="0" borderId="4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1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60" fillId="0" borderId="7" xfId="0" applyNumberFormat="1" applyFont="1" applyBorder="1" applyAlignment="1">
      <alignment horizontal="center" vertical="center" wrapText="1"/>
    </xf>
    <xf numFmtId="0" fontId="66" fillId="0" borderId="4" xfId="0" applyNumberFormat="1" applyFont="1" applyBorder="1" applyAlignment="1">
      <alignment horizontal="center" vertical="center" wrapText="1"/>
    </xf>
    <xf numFmtId="0" fontId="66" fillId="0" borderId="2" xfId="0" applyNumberFormat="1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top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0" fillId="0" borderId="7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66" fillId="0" borderId="1" xfId="0" applyNumberFormat="1" applyFont="1" applyBorder="1" applyAlignment="1">
      <alignment horizontal="center" vertical="center" wrapText="1"/>
    </xf>
    <xf numFmtId="2" fontId="6" fillId="0" borderId="0" xfId="14" applyNumberFormat="1" applyFont="1" applyFill="1" applyAlignment="1">
      <alignment horizontal="center" vertical="center" wrapText="1"/>
    </xf>
    <xf numFmtId="3" fontId="58" fillId="0" borderId="8" xfId="0" applyNumberFormat="1" applyFont="1" applyBorder="1" applyAlignment="1">
      <alignment horizontal="center"/>
    </xf>
    <xf numFmtId="49" fontId="14" fillId="0" borderId="0" xfId="11" applyNumberFormat="1" applyFont="1" applyFill="1" applyBorder="1" applyAlignment="1">
      <alignment horizontal="center" wrapText="1"/>
    </xf>
    <xf numFmtId="2" fontId="4" fillId="0" borderId="0" xfId="14" applyNumberFormat="1" applyFont="1" applyFill="1" applyAlignment="1">
      <alignment horizontal="center" wrapText="1"/>
    </xf>
    <xf numFmtId="2" fontId="5" fillId="0" borderId="0" xfId="14" applyNumberFormat="1" applyFont="1" applyFill="1" applyAlignment="1">
      <alignment horizontal="center" vertical="top" wrapText="1"/>
    </xf>
    <xf numFmtId="2" fontId="68" fillId="0" borderId="0" xfId="14" applyNumberFormat="1" applyFont="1" applyFill="1" applyAlignment="1">
      <alignment horizontal="center" wrapText="1"/>
    </xf>
    <xf numFmtId="2" fontId="75" fillId="0" borderId="0" xfId="14" applyNumberFormat="1" applyFont="1" applyFill="1" applyAlignment="1">
      <alignment horizontal="center" wrapText="1"/>
    </xf>
    <xf numFmtId="2" fontId="8" fillId="0" borderId="9" xfId="14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 horizontal="center"/>
    </xf>
    <xf numFmtId="2" fontId="59" fillId="0" borderId="0" xfId="14" applyNumberFormat="1" applyFont="1" applyFill="1" applyAlignment="1">
      <alignment horizontal="center" wrapText="1"/>
    </xf>
    <xf numFmtId="2" fontId="69" fillId="0" borderId="0" xfId="14" applyNumberFormat="1" applyFont="1" applyFill="1" applyAlignment="1">
      <alignment horizont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19" fillId="0" borderId="9" xfId="14" applyNumberFormat="1" applyFont="1" applyFill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</cellXfs>
  <cellStyles count="18">
    <cellStyle name="Comma" xfId="1" builtinId="3"/>
    <cellStyle name="Comma [0] 2" xfId="2"/>
    <cellStyle name="Comma [0] 3" xfId="3"/>
    <cellStyle name="Comma [0] 4" xfId="4"/>
    <cellStyle name="Comma 2" xfId="5"/>
    <cellStyle name="Comma 2 6" xfId="6"/>
    <cellStyle name="Comma 3" xfId="7"/>
    <cellStyle name="Comma 5" xfId="8"/>
    <cellStyle name="Comma 6" xfId="9"/>
    <cellStyle name="Comma 7" xfId="10"/>
    <cellStyle name="Normal" xfId="0" builtinId="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Percent 2" xfId="17"/>
  </cellStyles>
  <dxfs count="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22413</xdr:colOff>
      <xdr:row>1</xdr:row>
      <xdr:rowOff>257735</xdr:rowOff>
    </xdr:from>
    <xdr:to>
      <xdr:col>5</xdr:col>
      <xdr:colOff>134471</xdr:colOff>
      <xdr:row>1</xdr:row>
      <xdr:rowOff>257735</xdr:rowOff>
    </xdr:to>
    <xdr:cxnSp macro="">
      <xdr:nvCxnSpPr>
        <xdr:cNvPr id="3" name="Straight Connector 2"/>
        <xdr:cNvCxnSpPr/>
      </xdr:nvCxnSpPr>
      <xdr:spPr>
        <a:xfrm>
          <a:off x="1725707" y="549088"/>
          <a:ext cx="17369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1</xdr:row>
      <xdr:rowOff>268941</xdr:rowOff>
    </xdr:from>
    <xdr:to>
      <xdr:col>5</xdr:col>
      <xdr:colOff>324971</xdr:colOff>
      <xdr:row>1</xdr:row>
      <xdr:rowOff>268941</xdr:rowOff>
    </xdr:to>
    <xdr:cxnSp macro="">
      <xdr:nvCxnSpPr>
        <xdr:cNvPr id="3" name="Straight Connector 2"/>
        <xdr:cNvCxnSpPr/>
      </xdr:nvCxnSpPr>
      <xdr:spPr>
        <a:xfrm>
          <a:off x="1781735" y="560294"/>
          <a:ext cx="1848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238125</xdr:rowOff>
    </xdr:to>
    <xdr:sp macro="" textlink="">
      <xdr:nvSpPr>
        <xdr:cNvPr id="42171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2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73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42174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5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257175</xdr:rowOff>
    </xdr:to>
    <xdr:sp macro="" textlink="">
      <xdr:nvSpPr>
        <xdr:cNvPr id="42176" name="Text Box 1"/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85725</xdr:colOff>
      <xdr:row>6</xdr:row>
      <xdr:rowOff>190500</xdr:rowOff>
    </xdr:to>
    <xdr:sp macro="" textlink="">
      <xdr:nvSpPr>
        <xdr:cNvPr id="42177" name="Text Box 1"/>
        <xdr:cNvSpPr txBox="1">
          <a:spLocks noChangeArrowheads="1"/>
        </xdr:cNvSpPr>
      </xdr:nvSpPr>
      <xdr:spPr bwMode="auto">
        <a:xfrm>
          <a:off x="414337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190500</xdr:rowOff>
    </xdr:to>
    <xdr:sp macro="" textlink="">
      <xdr:nvSpPr>
        <xdr:cNvPr id="42178" name="Text Box 1"/>
        <xdr:cNvSpPr txBox="1">
          <a:spLocks noChangeArrowheads="1"/>
        </xdr:cNvSpPr>
      </xdr:nvSpPr>
      <xdr:spPr bwMode="auto">
        <a:xfrm>
          <a:off x="5086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42179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80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30</xdr:row>
      <xdr:rowOff>285750</xdr:rowOff>
    </xdr:to>
    <xdr:sp macro="" textlink="">
      <xdr:nvSpPr>
        <xdr:cNvPr id="42181" name="Text Box 1"/>
        <xdr:cNvSpPr txBox="1">
          <a:spLocks noChangeArrowheads="1"/>
        </xdr:cNvSpPr>
      </xdr:nvSpPr>
      <xdr:spPr bwMode="auto">
        <a:xfrm>
          <a:off x="5086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30</xdr:row>
      <xdr:rowOff>285750</xdr:rowOff>
    </xdr:to>
    <xdr:sp macro="" textlink="">
      <xdr:nvSpPr>
        <xdr:cNvPr id="42182" name="Text Box 1"/>
        <xdr:cNvSpPr txBox="1">
          <a:spLocks noChangeArrowheads="1"/>
        </xdr:cNvSpPr>
      </xdr:nvSpPr>
      <xdr:spPr bwMode="auto">
        <a:xfrm>
          <a:off x="414337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28575</xdr:rowOff>
    </xdr:to>
    <xdr:sp macro="" textlink="">
      <xdr:nvSpPr>
        <xdr:cNvPr id="42184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66675</xdr:rowOff>
    </xdr:to>
    <xdr:sp macro="" textlink="">
      <xdr:nvSpPr>
        <xdr:cNvPr id="42185" name="Text Box 1"/>
        <xdr:cNvSpPr txBox="1">
          <a:spLocks noChangeArrowheads="1"/>
        </xdr:cNvSpPr>
      </xdr:nvSpPr>
      <xdr:spPr bwMode="auto">
        <a:xfrm>
          <a:off x="6181725" y="9267825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41</xdr:row>
      <xdr:rowOff>209550</xdr:rowOff>
    </xdr:to>
    <xdr:sp macro="" textlink="">
      <xdr:nvSpPr>
        <xdr:cNvPr id="42186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38100</xdr:rowOff>
    </xdr:to>
    <xdr:sp macro="" textlink="">
      <xdr:nvSpPr>
        <xdr:cNvPr id="42188" name="Text Box 1"/>
        <xdr:cNvSpPr txBox="1">
          <a:spLocks noChangeArrowheads="1"/>
        </xdr:cNvSpPr>
      </xdr:nvSpPr>
      <xdr:spPr bwMode="auto">
        <a:xfrm>
          <a:off x="6181725" y="9267825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8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2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196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19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19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0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02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3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4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06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0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0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09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10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190500</xdr:rowOff>
    </xdr:to>
    <xdr:sp macro="" textlink="">
      <xdr:nvSpPr>
        <xdr:cNvPr id="42211" name="Text Box 1"/>
        <xdr:cNvSpPr txBox="1">
          <a:spLocks noChangeArrowheads="1"/>
        </xdr:cNvSpPr>
      </xdr:nvSpPr>
      <xdr:spPr bwMode="auto">
        <a:xfrm>
          <a:off x="6181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42212" name="Text Box 1"/>
        <xdr:cNvSpPr txBox="1">
          <a:spLocks noChangeArrowheads="1"/>
        </xdr:cNvSpPr>
      </xdr:nvSpPr>
      <xdr:spPr bwMode="auto">
        <a:xfrm>
          <a:off x="6877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3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4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85725</xdr:colOff>
      <xdr:row>30</xdr:row>
      <xdr:rowOff>285750</xdr:rowOff>
    </xdr:to>
    <xdr:sp macro="" textlink="">
      <xdr:nvSpPr>
        <xdr:cNvPr id="42215" name="Text Box 1"/>
        <xdr:cNvSpPr txBox="1">
          <a:spLocks noChangeArrowheads="1"/>
        </xdr:cNvSpPr>
      </xdr:nvSpPr>
      <xdr:spPr bwMode="auto">
        <a:xfrm>
          <a:off x="6181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85725</xdr:colOff>
      <xdr:row>30</xdr:row>
      <xdr:rowOff>285750</xdr:rowOff>
    </xdr:to>
    <xdr:sp macro="" textlink="">
      <xdr:nvSpPr>
        <xdr:cNvPr id="42216" name="Text Box 1"/>
        <xdr:cNvSpPr txBox="1">
          <a:spLocks noChangeArrowheads="1"/>
        </xdr:cNvSpPr>
      </xdr:nvSpPr>
      <xdr:spPr bwMode="auto">
        <a:xfrm>
          <a:off x="6877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21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42218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19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8</xdr:row>
      <xdr:rowOff>171450</xdr:rowOff>
    </xdr:to>
    <xdr:sp macro="" textlink="">
      <xdr:nvSpPr>
        <xdr:cNvPr id="42221" name="Text Box 1"/>
        <xdr:cNvSpPr txBox="1">
          <a:spLocks noChangeArrowheads="1"/>
        </xdr:cNvSpPr>
      </xdr:nvSpPr>
      <xdr:spPr bwMode="auto">
        <a:xfrm>
          <a:off x="8963025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85725</xdr:colOff>
      <xdr:row>8</xdr:row>
      <xdr:rowOff>171450</xdr:rowOff>
    </xdr:to>
    <xdr:sp macro="" textlink="">
      <xdr:nvSpPr>
        <xdr:cNvPr id="42222" name="Text Box 1"/>
        <xdr:cNvSpPr txBox="1">
          <a:spLocks noChangeArrowheads="1"/>
        </xdr:cNvSpPr>
      </xdr:nvSpPr>
      <xdr:spPr bwMode="auto">
        <a:xfrm>
          <a:off x="9658350" y="1428750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3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4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85725</xdr:colOff>
      <xdr:row>30</xdr:row>
      <xdr:rowOff>285750</xdr:rowOff>
    </xdr:to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8963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30</xdr:row>
      <xdr:rowOff>285750</xdr:rowOff>
    </xdr:to>
    <xdr:sp macro="" textlink="">
      <xdr:nvSpPr>
        <xdr:cNvPr id="42226" name="Text Box 1"/>
        <xdr:cNvSpPr txBox="1">
          <a:spLocks noChangeArrowheads="1"/>
        </xdr:cNvSpPr>
      </xdr:nvSpPr>
      <xdr:spPr bwMode="auto">
        <a:xfrm>
          <a:off x="9658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85725</xdr:colOff>
      <xdr:row>41</xdr:row>
      <xdr:rowOff>209550</xdr:rowOff>
    </xdr:to>
    <xdr:sp macro="" textlink="">
      <xdr:nvSpPr>
        <xdr:cNvPr id="42227" name="Text Box 1"/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41</xdr:row>
      <xdr:rowOff>209550</xdr:rowOff>
    </xdr:to>
    <xdr:sp macro="" textlink="">
      <xdr:nvSpPr>
        <xdr:cNvPr id="42228" name="Text Box 1"/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29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0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1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3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4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285750</xdr:rowOff>
    </xdr:to>
    <xdr:sp macro="" textlink="">
      <xdr:nvSpPr>
        <xdr:cNvPr id="42236" name="Text Box 1"/>
        <xdr:cNvSpPr txBox="1">
          <a:spLocks noChangeArrowheads="1"/>
        </xdr:cNvSpPr>
      </xdr:nvSpPr>
      <xdr:spPr bwMode="auto">
        <a:xfrm>
          <a:off x="11744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3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38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39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40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190500</xdr:rowOff>
    </xdr:to>
    <xdr:sp macro="" textlink="">
      <xdr:nvSpPr>
        <xdr:cNvPr id="42241" name="Text Box 1"/>
        <xdr:cNvSpPr txBox="1">
          <a:spLocks noChangeArrowheads="1"/>
        </xdr:cNvSpPr>
      </xdr:nvSpPr>
      <xdr:spPr bwMode="auto">
        <a:xfrm>
          <a:off x="11744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85725</xdr:colOff>
      <xdr:row>6</xdr:row>
      <xdr:rowOff>190500</xdr:rowOff>
    </xdr:to>
    <xdr:sp macro="" textlink="">
      <xdr:nvSpPr>
        <xdr:cNvPr id="42242" name="Text Box 1"/>
        <xdr:cNvSpPr txBox="1">
          <a:spLocks noChangeArrowheads="1"/>
        </xdr:cNvSpPr>
      </xdr:nvSpPr>
      <xdr:spPr bwMode="auto">
        <a:xfrm>
          <a:off x="12439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3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4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85725</xdr:colOff>
      <xdr:row>30</xdr:row>
      <xdr:rowOff>171450</xdr:rowOff>
    </xdr:to>
    <xdr:sp macro="" textlink="">
      <xdr:nvSpPr>
        <xdr:cNvPr id="42245" name="Text Box 1"/>
        <xdr:cNvSpPr txBox="1">
          <a:spLocks noChangeArrowheads="1"/>
        </xdr:cNvSpPr>
      </xdr:nvSpPr>
      <xdr:spPr bwMode="auto">
        <a:xfrm>
          <a:off x="117443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30</xdr:row>
      <xdr:rowOff>171450</xdr:rowOff>
    </xdr:to>
    <xdr:sp macro="" textlink="">
      <xdr:nvSpPr>
        <xdr:cNvPr id="42246" name="Text Box 1"/>
        <xdr:cNvSpPr txBox="1">
          <a:spLocks noChangeArrowheads="1"/>
        </xdr:cNvSpPr>
      </xdr:nvSpPr>
      <xdr:spPr bwMode="auto">
        <a:xfrm>
          <a:off x="124396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85725</xdr:colOff>
      <xdr:row>41</xdr:row>
      <xdr:rowOff>209550</xdr:rowOff>
    </xdr:to>
    <xdr:sp macro="" textlink="">
      <xdr:nvSpPr>
        <xdr:cNvPr id="4224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85725</xdr:colOff>
      <xdr:row>41</xdr:row>
      <xdr:rowOff>209550</xdr:rowOff>
    </xdr:to>
    <xdr:sp macro="" textlink="">
      <xdr:nvSpPr>
        <xdr:cNvPr id="42248" name="Text Box 1"/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49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190500</xdr:rowOff>
    </xdr:to>
    <xdr:sp macro="" textlink="">
      <xdr:nvSpPr>
        <xdr:cNvPr id="42251" name="Text Box 1"/>
        <xdr:cNvSpPr txBox="1">
          <a:spLocks noChangeArrowheads="1"/>
        </xdr:cNvSpPr>
      </xdr:nvSpPr>
      <xdr:spPr bwMode="auto">
        <a:xfrm>
          <a:off x="14525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85725</xdr:colOff>
      <xdr:row>6</xdr:row>
      <xdr:rowOff>190500</xdr:rowOff>
    </xdr:to>
    <xdr:sp macro="" textlink="">
      <xdr:nvSpPr>
        <xdr:cNvPr id="42252" name="Text Box 1"/>
        <xdr:cNvSpPr txBox="1">
          <a:spLocks noChangeArrowheads="1"/>
        </xdr:cNvSpPr>
      </xdr:nvSpPr>
      <xdr:spPr bwMode="auto">
        <a:xfrm>
          <a:off x="15220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3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4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9</xdr:row>
      <xdr:rowOff>123825</xdr:rowOff>
    </xdr:to>
    <xdr:sp macro="" textlink="">
      <xdr:nvSpPr>
        <xdr:cNvPr id="42255" name="Text Box 1"/>
        <xdr:cNvSpPr txBox="1">
          <a:spLocks noChangeArrowheads="1"/>
        </xdr:cNvSpPr>
      </xdr:nvSpPr>
      <xdr:spPr bwMode="auto">
        <a:xfrm>
          <a:off x="173069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85725</xdr:colOff>
      <xdr:row>9</xdr:row>
      <xdr:rowOff>123825</xdr:rowOff>
    </xdr:to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180022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57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58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85725</xdr:colOff>
      <xdr:row>30</xdr:row>
      <xdr:rowOff>285750</xdr:rowOff>
    </xdr:to>
    <xdr:sp macro="" textlink="">
      <xdr:nvSpPr>
        <xdr:cNvPr id="42259" name="Text Box 1"/>
        <xdr:cNvSpPr txBox="1">
          <a:spLocks noChangeArrowheads="1"/>
        </xdr:cNvSpPr>
      </xdr:nvSpPr>
      <xdr:spPr bwMode="auto">
        <a:xfrm>
          <a:off x="17306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30</xdr:row>
      <xdr:rowOff>0</xdr:rowOff>
    </xdr:from>
    <xdr:to>
      <xdr:col>21</xdr:col>
      <xdr:colOff>85725</xdr:colOff>
      <xdr:row>30</xdr:row>
      <xdr:rowOff>285750</xdr:rowOff>
    </xdr:to>
    <xdr:sp macro="" textlink="">
      <xdr:nvSpPr>
        <xdr:cNvPr id="42260" name="Text Box 1"/>
        <xdr:cNvSpPr txBox="1">
          <a:spLocks noChangeArrowheads="1"/>
        </xdr:cNvSpPr>
      </xdr:nvSpPr>
      <xdr:spPr bwMode="auto">
        <a:xfrm>
          <a:off x="18002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161925</xdr:rowOff>
    </xdr:to>
    <xdr:sp macro="" textlink="">
      <xdr:nvSpPr>
        <xdr:cNvPr id="42261" name="Text Box 1"/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161925</xdr:rowOff>
    </xdr:to>
    <xdr:sp macro="" textlink="">
      <xdr:nvSpPr>
        <xdr:cNvPr id="42262" name="Text Box 1"/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3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4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9</xdr:row>
      <xdr:rowOff>123825</xdr:rowOff>
    </xdr:to>
    <xdr:sp macro="" textlink="">
      <xdr:nvSpPr>
        <xdr:cNvPr id="42265" name="Text Box 1"/>
        <xdr:cNvSpPr txBox="1">
          <a:spLocks noChangeArrowheads="1"/>
        </xdr:cNvSpPr>
      </xdr:nvSpPr>
      <xdr:spPr bwMode="auto">
        <a:xfrm>
          <a:off x="200882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85725</xdr:colOff>
      <xdr:row>9</xdr:row>
      <xdr:rowOff>123825</xdr:rowOff>
    </xdr:to>
    <xdr:sp macro="" textlink="">
      <xdr:nvSpPr>
        <xdr:cNvPr id="42266" name="Text Box 1"/>
        <xdr:cNvSpPr txBox="1">
          <a:spLocks noChangeArrowheads="1"/>
        </xdr:cNvSpPr>
      </xdr:nvSpPr>
      <xdr:spPr bwMode="auto">
        <a:xfrm>
          <a:off x="207835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67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68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42269" name="Text Box 1"/>
        <xdr:cNvSpPr txBox="1">
          <a:spLocks noChangeArrowheads="1"/>
        </xdr:cNvSpPr>
      </xdr:nvSpPr>
      <xdr:spPr bwMode="auto">
        <a:xfrm>
          <a:off x="22869525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85725</xdr:colOff>
      <xdr:row>5</xdr:row>
      <xdr:rowOff>85725</xdr:rowOff>
    </xdr:to>
    <xdr:sp macro="" textlink="">
      <xdr:nvSpPr>
        <xdr:cNvPr id="42270" name="Text Box 1"/>
        <xdr:cNvSpPr txBox="1">
          <a:spLocks noChangeArrowheads="1"/>
        </xdr:cNvSpPr>
      </xdr:nvSpPr>
      <xdr:spPr bwMode="auto">
        <a:xfrm>
          <a:off x="23564850" y="142875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1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2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85725</xdr:colOff>
      <xdr:row>30</xdr:row>
      <xdr:rowOff>28575</xdr:rowOff>
    </xdr:to>
    <xdr:sp macro="" textlink="">
      <xdr:nvSpPr>
        <xdr:cNvPr id="42273" name="Text Box 1"/>
        <xdr:cNvSpPr txBox="1">
          <a:spLocks noChangeArrowheads="1"/>
        </xdr:cNvSpPr>
      </xdr:nvSpPr>
      <xdr:spPr bwMode="auto">
        <a:xfrm>
          <a:off x="23564850" y="63055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42274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42275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42278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279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0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1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190500</xdr:rowOff>
    </xdr:to>
    <xdr:sp macro="" textlink="">
      <xdr:nvSpPr>
        <xdr:cNvPr id="42282" name="Text Box 1"/>
        <xdr:cNvSpPr txBox="1">
          <a:spLocks noChangeArrowheads="1"/>
        </xdr:cNvSpPr>
      </xdr:nvSpPr>
      <xdr:spPr bwMode="auto">
        <a:xfrm>
          <a:off x="25650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5</xdr:row>
      <xdr:rowOff>0</xdr:rowOff>
    </xdr:from>
    <xdr:to>
      <xdr:col>33</xdr:col>
      <xdr:colOff>85725</xdr:colOff>
      <xdr:row>6</xdr:row>
      <xdr:rowOff>190500</xdr:rowOff>
    </xdr:to>
    <xdr:sp macro="" textlink="">
      <xdr:nvSpPr>
        <xdr:cNvPr id="42283" name="Text Box 1"/>
        <xdr:cNvSpPr txBox="1">
          <a:spLocks noChangeArrowheads="1"/>
        </xdr:cNvSpPr>
      </xdr:nvSpPr>
      <xdr:spPr bwMode="auto">
        <a:xfrm>
          <a:off x="26346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4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5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30</xdr:row>
      <xdr:rowOff>0</xdr:rowOff>
    </xdr:from>
    <xdr:to>
      <xdr:col>32</xdr:col>
      <xdr:colOff>85725</xdr:colOff>
      <xdr:row>30</xdr:row>
      <xdr:rowOff>285750</xdr:rowOff>
    </xdr:to>
    <xdr:sp macro="" textlink="">
      <xdr:nvSpPr>
        <xdr:cNvPr id="42286" name="Text Box 1"/>
        <xdr:cNvSpPr txBox="1">
          <a:spLocks noChangeArrowheads="1"/>
        </xdr:cNvSpPr>
      </xdr:nvSpPr>
      <xdr:spPr bwMode="auto">
        <a:xfrm>
          <a:off x="25650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85725</xdr:colOff>
      <xdr:row>30</xdr:row>
      <xdr:rowOff>285750</xdr:rowOff>
    </xdr:to>
    <xdr:sp macro="" textlink="">
      <xdr:nvSpPr>
        <xdr:cNvPr id="42287" name="Text Box 1"/>
        <xdr:cNvSpPr txBox="1">
          <a:spLocks noChangeArrowheads="1"/>
        </xdr:cNvSpPr>
      </xdr:nvSpPr>
      <xdr:spPr bwMode="auto">
        <a:xfrm>
          <a:off x="26346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41</xdr:row>
      <xdr:rowOff>0</xdr:rowOff>
    </xdr:from>
    <xdr:to>
      <xdr:col>32</xdr:col>
      <xdr:colOff>85725</xdr:colOff>
      <xdr:row>41</xdr:row>
      <xdr:rowOff>209550</xdr:rowOff>
    </xdr:to>
    <xdr:sp macro="" textlink="">
      <xdr:nvSpPr>
        <xdr:cNvPr id="42288" name="Text Box 1"/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41</xdr:row>
      <xdr:rowOff>0</xdr:rowOff>
    </xdr:from>
    <xdr:to>
      <xdr:col>33</xdr:col>
      <xdr:colOff>85725</xdr:colOff>
      <xdr:row>41</xdr:row>
      <xdr:rowOff>209550</xdr:rowOff>
    </xdr:to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0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1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42292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293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4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5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42296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297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42298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42299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0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1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190500</xdr:rowOff>
    </xdr:to>
    <xdr:sp macro="" textlink="">
      <xdr:nvSpPr>
        <xdr:cNvPr id="42302" name="Text Box 1"/>
        <xdr:cNvSpPr txBox="1">
          <a:spLocks noChangeArrowheads="1"/>
        </xdr:cNvSpPr>
      </xdr:nvSpPr>
      <xdr:spPr bwMode="auto">
        <a:xfrm>
          <a:off x="31213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5</xdr:row>
      <xdr:rowOff>0</xdr:rowOff>
    </xdr:from>
    <xdr:to>
      <xdr:col>41</xdr:col>
      <xdr:colOff>85725</xdr:colOff>
      <xdr:row>6</xdr:row>
      <xdr:rowOff>190500</xdr:rowOff>
    </xdr:to>
    <xdr:sp macro="" textlink="">
      <xdr:nvSpPr>
        <xdr:cNvPr id="42303" name="Text Box 1"/>
        <xdr:cNvSpPr txBox="1">
          <a:spLocks noChangeArrowheads="1"/>
        </xdr:cNvSpPr>
      </xdr:nvSpPr>
      <xdr:spPr bwMode="auto">
        <a:xfrm>
          <a:off x="31908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4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5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85725</xdr:colOff>
      <xdr:row>30</xdr:row>
      <xdr:rowOff>285750</xdr:rowOff>
    </xdr:to>
    <xdr:sp macro="" textlink="">
      <xdr:nvSpPr>
        <xdr:cNvPr id="42306" name="Text Box 1"/>
        <xdr:cNvSpPr txBox="1">
          <a:spLocks noChangeArrowheads="1"/>
        </xdr:cNvSpPr>
      </xdr:nvSpPr>
      <xdr:spPr bwMode="auto">
        <a:xfrm>
          <a:off x="312134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30</xdr:row>
      <xdr:rowOff>0</xdr:rowOff>
    </xdr:from>
    <xdr:to>
      <xdr:col>41</xdr:col>
      <xdr:colOff>85725</xdr:colOff>
      <xdr:row>30</xdr:row>
      <xdr:rowOff>285750</xdr:rowOff>
    </xdr:to>
    <xdr:sp macro="" textlink="">
      <xdr:nvSpPr>
        <xdr:cNvPr id="42307" name="Text Box 1"/>
        <xdr:cNvSpPr txBox="1">
          <a:spLocks noChangeArrowheads="1"/>
        </xdr:cNvSpPr>
      </xdr:nvSpPr>
      <xdr:spPr bwMode="auto">
        <a:xfrm>
          <a:off x="31908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41</xdr:row>
      <xdr:rowOff>0</xdr:rowOff>
    </xdr:from>
    <xdr:to>
      <xdr:col>40</xdr:col>
      <xdr:colOff>85725</xdr:colOff>
      <xdr:row>41</xdr:row>
      <xdr:rowOff>209550</xdr:rowOff>
    </xdr:to>
    <xdr:sp macro="" textlink="">
      <xdr:nvSpPr>
        <xdr:cNvPr id="42308" name="Text Box 1"/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41</xdr:row>
      <xdr:rowOff>0</xdr:rowOff>
    </xdr:from>
    <xdr:to>
      <xdr:col>41</xdr:col>
      <xdr:colOff>85725</xdr:colOff>
      <xdr:row>41</xdr:row>
      <xdr:rowOff>209550</xdr:rowOff>
    </xdr:to>
    <xdr:sp macro="" textlink="">
      <xdr:nvSpPr>
        <xdr:cNvPr id="42309" name="Text Box 1"/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1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190500</xdr:rowOff>
    </xdr:to>
    <xdr:sp macro="" textlink="">
      <xdr:nvSpPr>
        <xdr:cNvPr id="42312" name="Text Box 1"/>
        <xdr:cNvSpPr txBox="1">
          <a:spLocks noChangeArrowheads="1"/>
        </xdr:cNvSpPr>
      </xdr:nvSpPr>
      <xdr:spPr bwMode="auto">
        <a:xfrm>
          <a:off x="33994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85725</xdr:colOff>
      <xdr:row>6</xdr:row>
      <xdr:rowOff>190500</xdr:rowOff>
    </xdr:to>
    <xdr:sp macro="" textlink="">
      <xdr:nvSpPr>
        <xdr:cNvPr id="42313" name="Text Box 1"/>
        <xdr:cNvSpPr txBox="1">
          <a:spLocks noChangeArrowheads="1"/>
        </xdr:cNvSpPr>
      </xdr:nvSpPr>
      <xdr:spPr bwMode="auto">
        <a:xfrm>
          <a:off x="34690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4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30</xdr:row>
      <xdr:rowOff>0</xdr:rowOff>
    </xdr:from>
    <xdr:to>
      <xdr:col>44</xdr:col>
      <xdr:colOff>85725</xdr:colOff>
      <xdr:row>30</xdr:row>
      <xdr:rowOff>171450</xdr:rowOff>
    </xdr:to>
    <xdr:sp macro="" textlink="">
      <xdr:nvSpPr>
        <xdr:cNvPr id="42316" name="Text Box 1"/>
        <xdr:cNvSpPr txBox="1">
          <a:spLocks noChangeArrowheads="1"/>
        </xdr:cNvSpPr>
      </xdr:nvSpPr>
      <xdr:spPr bwMode="auto">
        <a:xfrm>
          <a:off x="33994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30</xdr:row>
      <xdr:rowOff>0</xdr:rowOff>
    </xdr:from>
    <xdr:to>
      <xdr:col>45</xdr:col>
      <xdr:colOff>85725</xdr:colOff>
      <xdr:row>30</xdr:row>
      <xdr:rowOff>171450</xdr:rowOff>
    </xdr:to>
    <xdr:sp macro="" textlink="">
      <xdr:nvSpPr>
        <xdr:cNvPr id="42317" name="Text Box 1"/>
        <xdr:cNvSpPr txBox="1">
          <a:spLocks noChangeArrowheads="1"/>
        </xdr:cNvSpPr>
      </xdr:nvSpPr>
      <xdr:spPr bwMode="auto">
        <a:xfrm>
          <a:off x="34690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41</xdr:row>
      <xdr:rowOff>0</xdr:rowOff>
    </xdr:from>
    <xdr:to>
      <xdr:col>44</xdr:col>
      <xdr:colOff>85725</xdr:colOff>
      <xdr:row>41</xdr:row>
      <xdr:rowOff>209550</xdr:rowOff>
    </xdr:to>
    <xdr:sp macro="" textlink="">
      <xdr:nvSpPr>
        <xdr:cNvPr id="42318" name="Text Box 1"/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85725</xdr:colOff>
      <xdr:row>41</xdr:row>
      <xdr:rowOff>209550</xdr:rowOff>
    </xdr:to>
    <xdr:sp macro="" textlink="">
      <xdr:nvSpPr>
        <xdr:cNvPr id="42319" name="Text Box 1"/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0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1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190500</xdr:rowOff>
    </xdr:to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36776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5</xdr:row>
      <xdr:rowOff>0</xdr:rowOff>
    </xdr:from>
    <xdr:to>
      <xdr:col>49</xdr:col>
      <xdr:colOff>85725</xdr:colOff>
      <xdr:row>6</xdr:row>
      <xdr:rowOff>190500</xdr:rowOff>
    </xdr:to>
    <xdr:sp macro="" textlink="">
      <xdr:nvSpPr>
        <xdr:cNvPr id="42323" name="Text Box 1"/>
        <xdr:cNvSpPr txBox="1">
          <a:spLocks noChangeArrowheads="1"/>
        </xdr:cNvSpPr>
      </xdr:nvSpPr>
      <xdr:spPr bwMode="auto">
        <a:xfrm>
          <a:off x="37471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4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30</xdr:row>
      <xdr:rowOff>0</xdr:rowOff>
    </xdr:from>
    <xdr:to>
      <xdr:col>48</xdr:col>
      <xdr:colOff>85725</xdr:colOff>
      <xdr:row>30</xdr:row>
      <xdr:rowOff>285750</xdr:rowOff>
    </xdr:to>
    <xdr:sp macro="" textlink="">
      <xdr:nvSpPr>
        <xdr:cNvPr id="42326" name="Text Box 1"/>
        <xdr:cNvSpPr txBox="1">
          <a:spLocks noChangeArrowheads="1"/>
        </xdr:cNvSpPr>
      </xdr:nvSpPr>
      <xdr:spPr bwMode="auto">
        <a:xfrm>
          <a:off x="36776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30</xdr:row>
      <xdr:rowOff>0</xdr:rowOff>
    </xdr:from>
    <xdr:to>
      <xdr:col>49</xdr:col>
      <xdr:colOff>85725</xdr:colOff>
      <xdr:row>30</xdr:row>
      <xdr:rowOff>285750</xdr:rowOff>
    </xdr:to>
    <xdr:sp macro="" textlink="">
      <xdr:nvSpPr>
        <xdr:cNvPr id="42327" name="Text Box 1"/>
        <xdr:cNvSpPr txBox="1">
          <a:spLocks noChangeArrowheads="1"/>
        </xdr:cNvSpPr>
      </xdr:nvSpPr>
      <xdr:spPr bwMode="auto">
        <a:xfrm>
          <a:off x="37471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41</xdr:row>
      <xdr:rowOff>0</xdr:rowOff>
    </xdr:from>
    <xdr:to>
      <xdr:col>48</xdr:col>
      <xdr:colOff>85725</xdr:colOff>
      <xdr:row>41</xdr:row>
      <xdr:rowOff>209550</xdr:rowOff>
    </xdr:to>
    <xdr:sp macro="" textlink="">
      <xdr:nvSpPr>
        <xdr:cNvPr id="42328" name="Text Box 1"/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41</xdr:row>
      <xdr:rowOff>0</xdr:rowOff>
    </xdr:from>
    <xdr:to>
      <xdr:col>49</xdr:col>
      <xdr:colOff>85725</xdr:colOff>
      <xdr:row>41</xdr:row>
      <xdr:rowOff>209550</xdr:rowOff>
    </xdr:to>
    <xdr:sp macro="" textlink="">
      <xdr:nvSpPr>
        <xdr:cNvPr id="42329" name="Text Box 1"/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0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1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9</xdr:row>
      <xdr:rowOff>123825</xdr:rowOff>
    </xdr:to>
    <xdr:sp macro="" textlink="">
      <xdr:nvSpPr>
        <xdr:cNvPr id="42332" name="Text Box 1"/>
        <xdr:cNvSpPr txBox="1">
          <a:spLocks noChangeArrowheads="1"/>
        </xdr:cNvSpPr>
      </xdr:nvSpPr>
      <xdr:spPr bwMode="auto">
        <a:xfrm>
          <a:off x="39557325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9</xdr:row>
      <xdr:rowOff>123825</xdr:rowOff>
    </xdr:to>
    <xdr:sp macro="" textlink="">
      <xdr:nvSpPr>
        <xdr:cNvPr id="42333" name="Text Box 1"/>
        <xdr:cNvSpPr txBox="1">
          <a:spLocks noChangeArrowheads="1"/>
        </xdr:cNvSpPr>
      </xdr:nvSpPr>
      <xdr:spPr bwMode="auto">
        <a:xfrm>
          <a:off x="40252650" y="1428750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4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5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30</xdr:row>
      <xdr:rowOff>0</xdr:rowOff>
    </xdr:from>
    <xdr:to>
      <xdr:col>52</xdr:col>
      <xdr:colOff>85725</xdr:colOff>
      <xdr:row>30</xdr:row>
      <xdr:rowOff>285750</xdr:rowOff>
    </xdr:to>
    <xdr:sp macro="" textlink="">
      <xdr:nvSpPr>
        <xdr:cNvPr id="42336" name="Text Box 1"/>
        <xdr:cNvSpPr txBox="1">
          <a:spLocks noChangeArrowheads="1"/>
        </xdr:cNvSpPr>
      </xdr:nvSpPr>
      <xdr:spPr bwMode="auto">
        <a:xfrm>
          <a:off x="39557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30</xdr:row>
      <xdr:rowOff>0</xdr:rowOff>
    </xdr:from>
    <xdr:to>
      <xdr:col>53</xdr:col>
      <xdr:colOff>85725</xdr:colOff>
      <xdr:row>30</xdr:row>
      <xdr:rowOff>285750</xdr:rowOff>
    </xdr:to>
    <xdr:sp macro="" textlink="">
      <xdr:nvSpPr>
        <xdr:cNvPr id="42337" name="Text Box 1"/>
        <xdr:cNvSpPr txBox="1">
          <a:spLocks noChangeArrowheads="1"/>
        </xdr:cNvSpPr>
      </xdr:nvSpPr>
      <xdr:spPr bwMode="auto">
        <a:xfrm>
          <a:off x="40252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41</xdr:row>
      <xdr:rowOff>0</xdr:rowOff>
    </xdr:from>
    <xdr:to>
      <xdr:col>52</xdr:col>
      <xdr:colOff>85725</xdr:colOff>
      <xdr:row>41</xdr:row>
      <xdr:rowOff>209550</xdr:rowOff>
    </xdr:to>
    <xdr:sp macro="" textlink="">
      <xdr:nvSpPr>
        <xdr:cNvPr id="42338" name="Text Box 1"/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41</xdr:row>
      <xdr:rowOff>0</xdr:rowOff>
    </xdr:from>
    <xdr:to>
      <xdr:col>53</xdr:col>
      <xdr:colOff>85725</xdr:colOff>
      <xdr:row>41</xdr:row>
      <xdr:rowOff>209550</xdr:rowOff>
    </xdr:to>
    <xdr:sp macro="" textlink="">
      <xdr:nvSpPr>
        <xdr:cNvPr id="42339" name="Text Box 1"/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1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190500</xdr:rowOff>
    </xdr:to>
    <xdr:sp macro="" textlink="">
      <xdr:nvSpPr>
        <xdr:cNvPr id="42342" name="Text Box 1"/>
        <xdr:cNvSpPr txBox="1">
          <a:spLocks noChangeArrowheads="1"/>
        </xdr:cNvSpPr>
      </xdr:nvSpPr>
      <xdr:spPr bwMode="auto">
        <a:xfrm>
          <a:off x="42338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5</xdr:row>
      <xdr:rowOff>0</xdr:rowOff>
    </xdr:from>
    <xdr:to>
      <xdr:col>57</xdr:col>
      <xdr:colOff>85725</xdr:colOff>
      <xdr:row>6</xdr:row>
      <xdr:rowOff>190500</xdr:rowOff>
    </xdr:to>
    <xdr:sp macro="" textlink="">
      <xdr:nvSpPr>
        <xdr:cNvPr id="42343" name="Text Box 1"/>
        <xdr:cNvSpPr txBox="1">
          <a:spLocks noChangeArrowheads="1"/>
        </xdr:cNvSpPr>
      </xdr:nvSpPr>
      <xdr:spPr bwMode="auto">
        <a:xfrm>
          <a:off x="43033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4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5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30</xdr:row>
      <xdr:rowOff>0</xdr:rowOff>
    </xdr:from>
    <xdr:to>
      <xdr:col>56</xdr:col>
      <xdr:colOff>85725</xdr:colOff>
      <xdr:row>30</xdr:row>
      <xdr:rowOff>285750</xdr:rowOff>
    </xdr:to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42338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30</xdr:row>
      <xdr:rowOff>0</xdr:rowOff>
    </xdr:from>
    <xdr:to>
      <xdr:col>57</xdr:col>
      <xdr:colOff>85725</xdr:colOff>
      <xdr:row>30</xdr:row>
      <xdr:rowOff>285750</xdr:rowOff>
    </xdr:to>
    <xdr:sp macro="" textlink="">
      <xdr:nvSpPr>
        <xdr:cNvPr id="42347" name="Text Box 1"/>
        <xdr:cNvSpPr txBox="1">
          <a:spLocks noChangeArrowheads="1"/>
        </xdr:cNvSpPr>
      </xdr:nvSpPr>
      <xdr:spPr bwMode="auto">
        <a:xfrm>
          <a:off x="43033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41</xdr:row>
      <xdr:rowOff>0</xdr:rowOff>
    </xdr:from>
    <xdr:to>
      <xdr:col>56</xdr:col>
      <xdr:colOff>85725</xdr:colOff>
      <xdr:row>41</xdr:row>
      <xdr:rowOff>209550</xdr:rowOff>
    </xdr:to>
    <xdr:sp macro="" textlink="">
      <xdr:nvSpPr>
        <xdr:cNvPr id="42348" name="Text Box 1"/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41</xdr:row>
      <xdr:rowOff>0</xdr:rowOff>
    </xdr:from>
    <xdr:to>
      <xdr:col>57</xdr:col>
      <xdr:colOff>85725</xdr:colOff>
      <xdr:row>41</xdr:row>
      <xdr:rowOff>209550</xdr:rowOff>
    </xdr:to>
    <xdr:sp macro="" textlink="">
      <xdr:nvSpPr>
        <xdr:cNvPr id="42349" name="Text Box 1"/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0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1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190500</xdr:rowOff>
    </xdr:to>
    <xdr:sp macro="" textlink="">
      <xdr:nvSpPr>
        <xdr:cNvPr id="42352" name="Text Box 1"/>
        <xdr:cNvSpPr txBox="1">
          <a:spLocks noChangeArrowheads="1"/>
        </xdr:cNvSpPr>
      </xdr:nvSpPr>
      <xdr:spPr bwMode="auto">
        <a:xfrm>
          <a:off x="45119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5</xdr:row>
      <xdr:rowOff>0</xdr:rowOff>
    </xdr:from>
    <xdr:to>
      <xdr:col>61</xdr:col>
      <xdr:colOff>85725</xdr:colOff>
      <xdr:row>6</xdr:row>
      <xdr:rowOff>190500</xdr:rowOff>
    </xdr:to>
    <xdr:sp macro="" textlink="">
      <xdr:nvSpPr>
        <xdr:cNvPr id="42353" name="Text Box 1"/>
        <xdr:cNvSpPr txBox="1">
          <a:spLocks noChangeArrowheads="1"/>
        </xdr:cNvSpPr>
      </xdr:nvSpPr>
      <xdr:spPr bwMode="auto">
        <a:xfrm>
          <a:off x="45815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4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5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30</xdr:row>
      <xdr:rowOff>0</xdr:rowOff>
    </xdr:from>
    <xdr:to>
      <xdr:col>60</xdr:col>
      <xdr:colOff>85725</xdr:colOff>
      <xdr:row>30</xdr:row>
      <xdr:rowOff>285750</xdr:rowOff>
    </xdr:to>
    <xdr:sp macro="" textlink="">
      <xdr:nvSpPr>
        <xdr:cNvPr id="42356" name="Text Box 1"/>
        <xdr:cNvSpPr txBox="1">
          <a:spLocks noChangeArrowheads="1"/>
        </xdr:cNvSpPr>
      </xdr:nvSpPr>
      <xdr:spPr bwMode="auto">
        <a:xfrm>
          <a:off x="45119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30</xdr:row>
      <xdr:rowOff>0</xdr:rowOff>
    </xdr:from>
    <xdr:to>
      <xdr:col>61</xdr:col>
      <xdr:colOff>85725</xdr:colOff>
      <xdr:row>30</xdr:row>
      <xdr:rowOff>285750</xdr:rowOff>
    </xdr:to>
    <xdr:sp macro="" textlink="">
      <xdr:nvSpPr>
        <xdr:cNvPr id="42357" name="Text Box 1"/>
        <xdr:cNvSpPr txBox="1">
          <a:spLocks noChangeArrowheads="1"/>
        </xdr:cNvSpPr>
      </xdr:nvSpPr>
      <xdr:spPr bwMode="auto">
        <a:xfrm>
          <a:off x="45815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41</xdr:row>
      <xdr:rowOff>0</xdr:rowOff>
    </xdr:from>
    <xdr:to>
      <xdr:col>60</xdr:col>
      <xdr:colOff>85725</xdr:colOff>
      <xdr:row>41</xdr:row>
      <xdr:rowOff>209550</xdr:rowOff>
    </xdr:to>
    <xdr:sp macro="" textlink="">
      <xdr:nvSpPr>
        <xdr:cNvPr id="42358" name="Text Box 1"/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41</xdr:row>
      <xdr:rowOff>0</xdr:rowOff>
    </xdr:from>
    <xdr:to>
      <xdr:col>61</xdr:col>
      <xdr:colOff>85725</xdr:colOff>
      <xdr:row>41</xdr:row>
      <xdr:rowOff>209550</xdr:rowOff>
    </xdr:to>
    <xdr:sp macro="" textlink="">
      <xdr:nvSpPr>
        <xdr:cNvPr id="42359" name="Text Box 1"/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0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1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42362" name="Text Box 1"/>
        <xdr:cNvSpPr txBox="1">
          <a:spLocks noChangeArrowheads="1"/>
        </xdr:cNvSpPr>
      </xdr:nvSpPr>
      <xdr:spPr bwMode="auto">
        <a:xfrm>
          <a:off x="479012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5</xdr:row>
      <xdr:rowOff>190500</xdr:rowOff>
    </xdr:to>
    <xdr:sp macro="" textlink="">
      <xdr:nvSpPr>
        <xdr:cNvPr id="42363" name="Text Box 1"/>
        <xdr:cNvSpPr txBox="1">
          <a:spLocks noChangeArrowheads="1"/>
        </xdr:cNvSpPr>
      </xdr:nvSpPr>
      <xdr:spPr bwMode="auto">
        <a:xfrm>
          <a:off x="485965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4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5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30</xdr:row>
      <xdr:rowOff>0</xdr:rowOff>
    </xdr:from>
    <xdr:to>
      <xdr:col>64</xdr:col>
      <xdr:colOff>85725</xdr:colOff>
      <xdr:row>30</xdr:row>
      <xdr:rowOff>285750</xdr:rowOff>
    </xdr:to>
    <xdr:sp macro="" textlink="">
      <xdr:nvSpPr>
        <xdr:cNvPr id="42366" name="Text Box 1"/>
        <xdr:cNvSpPr txBox="1">
          <a:spLocks noChangeArrowheads="1"/>
        </xdr:cNvSpPr>
      </xdr:nvSpPr>
      <xdr:spPr bwMode="auto">
        <a:xfrm>
          <a:off x="47901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30</xdr:row>
      <xdr:rowOff>0</xdr:rowOff>
    </xdr:from>
    <xdr:to>
      <xdr:col>65</xdr:col>
      <xdr:colOff>85725</xdr:colOff>
      <xdr:row>30</xdr:row>
      <xdr:rowOff>285750</xdr:rowOff>
    </xdr:to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48596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41</xdr:row>
      <xdr:rowOff>0</xdr:rowOff>
    </xdr:from>
    <xdr:to>
      <xdr:col>64</xdr:col>
      <xdr:colOff>85725</xdr:colOff>
      <xdr:row>41</xdr:row>
      <xdr:rowOff>190500</xdr:rowOff>
    </xdr:to>
    <xdr:sp macro="" textlink="">
      <xdr:nvSpPr>
        <xdr:cNvPr id="42368" name="Text Box 1"/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41</xdr:row>
      <xdr:rowOff>0</xdr:rowOff>
    </xdr:from>
    <xdr:to>
      <xdr:col>65</xdr:col>
      <xdr:colOff>85725</xdr:colOff>
      <xdr:row>41</xdr:row>
      <xdr:rowOff>190500</xdr:rowOff>
    </xdr:to>
    <xdr:sp macro="" textlink="">
      <xdr:nvSpPr>
        <xdr:cNvPr id="42369" name="Text Box 1"/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0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1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42372" name="Text Box 1"/>
        <xdr:cNvSpPr txBox="1">
          <a:spLocks noChangeArrowheads="1"/>
        </xdr:cNvSpPr>
      </xdr:nvSpPr>
      <xdr:spPr bwMode="auto">
        <a:xfrm>
          <a:off x="506825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5</xdr:row>
      <xdr:rowOff>0</xdr:rowOff>
    </xdr:from>
    <xdr:to>
      <xdr:col>69</xdr:col>
      <xdr:colOff>85725</xdr:colOff>
      <xdr:row>5</xdr:row>
      <xdr:rowOff>190500</xdr:rowOff>
    </xdr:to>
    <xdr:sp macro="" textlink="">
      <xdr:nvSpPr>
        <xdr:cNvPr id="42373" name="Text Box 1"/>
        <xdr:cNvSpPr txBox="1">
          <a:spLocks noChangeArrowheads="1"/>
        </xdr:cNvSpPr>
      </xdr:nvSpPr>
      <xdr:spPr bwMode="auto">
        <a:xfrm>
          <a:off x="51377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4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5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190500</xdr:rowOff>
    </xdr:to>
    <xdr:sp macro="" textlink="">
      <xdr:nvSpPr>
        <xdr:cNvPr id="42376" name="Text Box 1"/>
        <xdr:cNvSpPr txBox="1">
          <a:spLocks noChangeArrowheads="1"/>
        </xdr:cNvSpPr>
      </xdr:nvSpPr>
      <xdr:spPr bwMode="auto">
        <a:xfrm>
          <a:off x="28432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5</xdr:row>
      <xdr:rowOff>0</xdr:rowOff>
    </xdr:from>
    <xdr:to>
      <xdr:col>37</xdr:col>
      <xdr:colOff>85725</xdr:colOff>
      <xdr:row>6</xdr:row>
      <xdr:rowOff>190500</xdr:rowOff>
    </xdr:to>
    <xdr:sp macro="" textlink="">
      <xdr:nvSpPr>
        <xdr:cNvPr id="42377" name="Text Box 1"/>
        <xdr:cNvSpPr txBox="1">
          <a:spLocks noChangeArrowheads="1"/>
        </xdr:cNvSpPr>
      </xdr:nvSpPr>
      <xdr:spPr bwMode="auto">
        <a:xfrm>
          <a:off x="29127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78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30</xdr:row>
      <xdr:rowOff>0</xdr:rowOff>
    </xdr:from>
    <xdr:to>
      <xdr:col>36</xdr:col>
      <xdr:colOff>85725</xdr:colOff>
      <xdr:row>30</xdr:row>
      <xdr:rowOff>171450</xdr:rowOff>
    </xdr:to>
    <xdr:sp macro="" textlink="">
      <xdr:nvSpPr>
        <xdr:cNvPr id="42380" name="Text Box 1"/>
        <xdr:cNvSpPr txBox="1">
          <a:spLocks noChangeArrowheads="1"/>
        </xdr:cNvSpPr>
      </xdr:nvSpPr>
      <xdr:spPr bwMode="auto">
        <a:xfrm>
          <a:off x="284321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30</xdr:row>
      <xdr:rowOff>0</xdr:rowOff>
    </xdr:from>
    <xdr:to>
      <xdr:col>37</xdr:col>
      <xdr:colOff>85725</xdr:colOff>
      <xdr:row>30</xdr:row>
      <xdr:rowOff>171450</xdr:rowOff>
    </xdr:to>
    <xdr:sp macro="" textlink="">
      <xdr:nvSpPr>
        <xdr:cNvPr id="42381" name="Text Box 1"/>
        <xdr:cNvSpPr txBox="1">
          <a:spLocks noChangeArrowheads="1"/>
        </xdr:cNvSpPr>
      </xdr:nvSpPr>
      <xdr:spPr bwMode="auto">
        <a:xfrm>
          <a:off x="291274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41</xdr:row>
      <xdr:rowOff>0</xdr:rowOff>
    </xdr:from>
    <xdr:to>
      <xdr:col>36</xdr:col>
      <xdr:colOff>85725</xdr:colOff>
      <xdr:row>41</xdr:row>
      <xdr:rowOff>209550</xdr:rowOff>
    </xdr:to>
    <xdr:sp macro="" textlink="">
      <xdr:nvSpPr>
        <xdr:cNvPr id="42382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41</xdr:row>
      <xdr:rowOff>0</xdr:rowOff>
    </xdr:from>
    <xdr:to>
      <xdr:col>37</xdr:col>
      <xdr:colOff>85725</xdr:colOff>
      <xdr:row>41</xdr:row>
      <xdr:rowOff>209550</xdr:rowOff>
    </xdr:to>
    <xdr:sp macro="" textlink="">
      <xdr:nvSpPr>
        <xdr:cNvPr id="42383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4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5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190500</xdr:rowOff>
    </xdr:to>
    <xdr:sp macro="" textlink="">
      <xdr:nvSpPr>
        <xdr:cNvPr id="42386" name="Text Box 1"/>
        <xdr:cNvSpPr txBox="1">
          <a:spLocks noChangeArrowheads="1"/>
        </xdr:cNvSpPr>
      </xdr:nvSpPr>
      <xdr:spPr bwMode="auto">
        <a:xfrm>
          <a:off x="56245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5</xdr:row>
      <xdr:rowOff>0</xdr:rowOff>
    </xdr:from>
    <xdr:to>
      <xdr:col>77</xdr:col>
      <xdr:colOff>85725</xdr:colOff>
      <xdr:row>6</xdr:row>
      <xdr:rowOff>190500</xdr:rowOff>
    </xdr:to>
    <xdr:sp macro="" textlink="">
      <xdr:nvSpPr>
        <xdr:cNvPr id="42387" name="Text Box 1"/>
        <xdr:cNvSpPr txBox="1">
          <a:spLocks noChangeArrowheads="1"/>
        </xdr:cNvSpPr>
      </xdr:nvSpPr>
      <xdr:spPr bwMode="auto">
        <a:xfrm>
          <a:off x="56940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88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89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30</xdr:row>
      <xdr:rowOff>0</xdr:rowOff>
    </xdr:from>
    <xdr:to>
      <xdr:col>76</xdr:col>
      <xdr:colOff>85725</xdr:colOff>
      <xdr:row>30</xdr:row>
      <xdr:rowOff>285750</xdr:rowOff>
    </xdr:to>
    <xdr:sp macro="" textlink="">
      <xdr:nvSpPr>
        <xdr:cNvPr id="42390" name="Text Box 1"/>
        <xdr:cNvSpPr txBox="1">
          <a:spLocks noChangeArrowheads="1"/>
        </xdr:cNvSpPr>
      </xdr:nvSpPr>
      <xdr:spPr bwMode="auto">
        <a:xfrm>
          <a:off x="562451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30</xdr:row>
      <xdr:rowOff>0</xdr:rowOff>
    </xdr:from>
    <xdr:to>
      <xdr:col>77</xdr:col>
      <xdr:colOff>85725</xdr:colOff>
      <xdr:row>30</xdr:row>
      <xdr:rowOff>285750</xdr:rowOff>
    </xdr:to>
    <xdr:sp macro="" textlink="">
      <xdr:nvSpPr>
        <xdr:cNvPr id="42391" name="Text Box 1"/>
        <xdr:cNvSpPr txBox="1">
          <a:spLocks noChangeArrowheads="1"/>
        </xdr:cNvSpPr>
      </xdr:nvSpPr>
      <xdr:spPr bwMode="auto">
        <a:xfrm>
          <a:off x="56940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41</xdr:row>
      <xdr:rowOff>0</xdr:rowOff>
    </xdr:from>
    <xdr:to>
      <xdr:col>76</xdr:col>
      <xdr:colOff>85725</xdr:colOff>
      <xdr:row>41</xdr:row>
      <xdr:rowOff>209550</xdr:rowOff>
    </xdr:to>
    <xdr:sp macro="" textlink="">
      <xdr:nvSpPr>
        <xdr:cNvPr id="42392" name="Text Box 1"/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41</xdr:row>
      <xdr:rowOff>0</xdr:rowOff>
    </xdr:from>
    <xdr:to>
      <xdr:col>77</xdr:col>
      <xdr:colOff>85725</xdr:colOff>
      <xdr:row>41</xdr:row>
      <xdr:rowOff>209550</xdr:rowOff>
    </xdr:to>
    <xdr:sp macro="" textlink="">
      <xdr:nvSpPr>
        <xdr:cNvPr id="42393" name="Text Box 1"/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4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5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190500</xdr:rowOff>
    </xdr:to>
    <xdr:sp macro="" textlink="">
      <xdr:nvSpPr>
        <xdr:cNvPr id="42396" name="Text Box 1"/>
        <xdr:cNvSpPr txBox="1">
          <a:spLocks noChangeArrowheads="1"/>
        </xdr:cNvSpPr>
      </xdr:nvSpPr>
      <xdr:spPr bwMode="auto">
        <a:xfrm>
          <a:off x="59026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5</xdr:row>
      <xdr:rowOff>0</xdr:rowOff>
    </xdr:from>
    <xdr:to>
      <xdr:col>81</xdr:col>
      <xdr:colOff>85725</xdr:colOff>
      <xdr:row>6</xdr:row>
      <xdr:rowOff>190500</xdr:rowOff>
    </xdr:to>
    <xdr:sp macro="" textlink="">
      <xdr:nvSpPr>
        <xdr:cNvPr id="42397" name="Text Box 1"/>
        <xdr:cNvSpPr txBox="1">
          <a:spLocks noChangeArrowheads="1"/>
        </xdr:cNvSpPr>
      </xdr:nvSpPr>
      <xdr:spPr bwMode="auto">
        <a:xfrm>
          <a:off x="59721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398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399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30</xdr:row>
      <xdr:rowOff>0</xdr:rowOff>
    </xdr:from>
    <xdr:to>
      <xdr:col>80</xdr:col>
      <xdr:colOff>85725</xdr:colOff>
      <xdr:row>30</xdr:row>
      <xdr:rowOff>285750</xdr:rowOff>
    </xdr:to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590264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30</xdr:row>
      <xdr:rowOff>0</xdr:rowOff>
    </xdr:from>
    <xdr:to>
      <xdr:col>81</xdr:col>
      <xdr:colOff>85725</xdr:colOff>
      <xdr:row>30</xdr:row>
      <xdr:rowOff>285750</xdr:rowOff>
    </xdr:to>
    <xdr:sp macro="" textlink="">
      <xdr:nvSpPr>
        <xdr:cNvPr id="42401" name="Text Box 1"/>
        <xdr:cNvSpPr txBox="1">
          <a:spLocks noChangeArrowheads="1"/>
        </xdr:cNvSpPr>
      </xdr:nvSpPr>
      <xdr:spPr bwMode="auto">
        <a:xfrm>
          <a:off x="597217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41</xdr:row>
      <xdr:rowOff>0</xdr:rowOff>
    </xdr:from>
    <xdr:to>
      <xdr:col>80</xdr:col>
      <xdr:colOff>85725</xdr:colOff>
      <xdr:row>41</xdr:row>
      <xdr:rowOff>209550</xdr:rowOff>
    </xdr:to>
    <xdr:sp macro="" textlink="">
      <xdr:nvSpPr>
        <xdr:cNvPr id="42402" name="Text Box 1"/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41</xdr:row>
      <xdr:rowOff>0</xdr:rowOff>
    </xdr:from>
    <xdr:to>
      <xdr:col>81</xdr:col>
      <xdr:colOff>85725</xdr:colOff>
      <xdr:row>41</xdr:row>
      <xdr:rowOff>209550</xdr:rowOff>
    </xdr:to>
    <xdr:sp macro="" textlink="">
      <xdr:nvSpPr>
        <xdr:cNvPr id="42403" name="Text Box 1"/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4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42406" name="Text Box 1"/>
        <xdr:cNvSpPr txBox="1">
          <a:spLocks noChangeArrowheads="1"/>
        </xdr:cNvSpPr>
      </xdr:nvSpPr>
      <xdr:spPr bwMode="auto">
        <a:xfrm>
          <a:off x="618077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5</xdr:row>
      <xdr:rowOff>0</xdr:rowOff>
    </xdr:from>
    <xdr:to>
      <xdr:col>85</xdr:col>
      <xdr:colOff>85725</xdr:colOff>
      <xdr:row>5</xdr:row>
      <xdr:rowOff>190500</xdr:rowOff>
    </xdr:to>
    <xdr:sp macro="" textlink="">
      <xdr:nvSpPr>
        <xdr:cNvPr id="42407" name="Text Box 1"/>
        <xdr:cNvSpPr txBox="1">
          <a:spLocks noChangeArrowheads="1"/>
        </xdr:cNvSpPr>
      </xdr:nvSpPr>
      <xdr:spPr bwMode="auto">
        <a:xfrm>
          <a:off x="625030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08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09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30</xdr:row>
      <xdr:rowOff>0</xdr:rowOff>
    </xdr:from>
    <xdr:to>
      <xdr:col>84</xdr:col>
      <xdr:colOff>85725</xdr:colOff>
      <xdr:row>30</xdr:row>
      <xdr:rowOff>171450</xdr:rowOff>
    </xdr:to>
    <xdr:sp macro="" textlink="">
      <xdr:nvSpPr>
        <xdr:cNvPr id="42410" name="Text Box 1"/>
        <xdr:cNvSpPr txBox="1">
          <a:spLocks noChangeArrowheads="1"/>
        </xdr:cNvSpPr>
      </xdr:nvSpPr>
      <xdr:spPr bwMode="auto">
        <a:xfrm>
          <a:off x="61807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30</xdr:row>
      <xdr:rowOff>0</xdr:rowOff>
    </xdr:from>
    <xdr:to>
      <xdr:col>85</xdr:col>
      <xdr:colOff>85725</xdr:colOff>
      <xdr:row>30</xdr:row>
      <xdr:rowOff>171450</xdr:rowOff>
    </xdr:to>
    <xdr:sp macro="" textlink="">
      <xdr:nvSpPr>
        <xdr:cNvPr id="42411" name="Text Box 1"/>
        <xdr:cNvSpPr txBox="1">
          <a:spLocks noChangeArrowheads="1"/>
        </xdr:cNvSpPr>
      </xdr:nvSpPr>
      <xdr:spPr bwMode="auto">
        <a:xfrm>
          <a:off x="62503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41</xdr:row>
      <xdr:rowOff>0</xdr:rowOff>
    </xdr:from>
    <xdr:to>
      <xdr:col>84</xdr:col>
      <xdr:colOff>85725</xdr:colOff>
      <xdr:row>41</xdr:row>
      <xdr:rowOff>190500</xdr:rowOff>
    </xdr:to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41</xdr:row>
      <xdr:rowOff>0</xdr:rowOff>
    </xdr:from>
    <xdr:to>
      <xdr:col>85</xdr:col>
      <xdr:colOff>85725</xdr:colOff>
      <xdr:row>41</xdr:row>
      <xdr:rowOff>190500</xdr:rowOff>
    </xdr:to>
    <xdr:sp macro="" textlink="">
      <xdr:nvSpPr>
        <xdr:cNvPr id="42413" name="Text Box 1"/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4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42416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1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18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19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42420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422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423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4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5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190500</xdr:rowOff>
    </xdr:to>
    <xdr:sp macro="" textlink="">
      <xdr:nvSpPr>
        <xdr:cNvPr id="42426" name="Text Box 1"/>
        <xdr:cNvSpPr txBox="1">
          <a:spLocks noChangeArrowheads="1"/>
        </xdr:cNvSpPr>
      </xdr:nvSpPr>
      <xdr:spPr bwMode="auto">
        <a:xfrm>
          <a:off x="64589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5</xdr:row>
      <xdr:rowOff>0</xdr:rowOff>
    </xdr:from>
    <xdr:to>
      <xdr:col>89</xdr:col>
      <xdr:colOff>85725</xdr:colOff>
      <xdr:row>6</xdr:row>
      <xdr:rowOff>190500</xdr:rowOff>
    </xdr:to>
    <xdr:sp macro="" textlink="">
      <xdr:nvSpPr>
        <xdr:cNvPr id="42427" name="Text Box 1"/>
        <xdr:cNvSpPr txBox="1">
          <a:spLocks noChangeArrowheads="1"/>
        </xdr:cNvSpPr>
      </xdr:nvSpPr>
      <xdr:spPr bwMode="auto">
        <a:xfrm>
          <a:off x="65284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8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29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30</xdr:row>
      <xdr:rowOff>0</xdr:rowOff>
    </xdr:from>
    <xdr:to>
      <xdr:col>88</xdr:col>
      <xdr:colOff>85725</xdr:colOff>
      <xdr:row>30</xdr:row>
      <xdr:rowOff>285750</xdr:rowOff>
    </xdr:to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64589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30</xdr:row>
      <xdr:rowOff>0</xdr:rowOff>
    </xdr:from>
    <xdr:to>
      <xdr:col>89</xdr:col>
      <xdr:colOff>85725</xdr:colOff>
      <xdr:row>30</xdr:row>
      <xdr:rowOff>285750</xdr:rowOff>
    </xdr:to>
    <xdr:sp macro="" textlink="">
      <xdr:nvSpPr>
        <xdr:cNvPr id="42431" name="Text Box 1"/>
        <xdr:cNvSpPr txBox="1">
          <a:spLocks noChangeArrowheads="1"/>
        </xdr:cNvSpPr>
      </xdr:nvSpPr>
      <xdr:spPr bwMode="auto">
        <a:xfrm>
          <a:off x="65284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432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433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4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5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190500</xdr:rowOff>
    </xdr:to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67370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5</xdr:row>
      <xdr:rowOff>0</xdr:rowOff>
    </xdr:from>
    <xdr:to>
      <xdr:col>93</xdr:col>
      <xdr:colOff>85725</xdr:colOff>
      <xdr:row>6</xdr:row>
      <xdr:rowOff>190500</xdr:rowOff>
    </xdr:to>
    <xdr:sp macro="" textlink="">
      <xdr:nvSpPr>
        <xdr:cNvPr id="42437" name="Text Box 1"/>
        <xdr:cNvSpPr txBox="1">
          <a:spLocks noChangeArrowheads="1"/>
        </xdr:cNvSpPr>
      </xdr:nvSpPr>
      <xdr:spPr bwMode="auto">
        <a:xfrm>
          <a:off x="68065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38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39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30</xdr:row>
      <xdr:rowOff>0</xdr:rowOff>
    </xdr:from>
    <xdr:to>
      <xdr:col>92</xdr:col>
      <xdr:colOff>85725</xdr:colOff>
      <xdr:row>30</xdr:row>
      <xdr:rowOff>285750</xdr:rowOff>
    </xdr:to>
    <xdr:sp macro="" textlink="">
      <xdr:nvSpPr>
        <xdr:cNvPr id="42440" name="Text Box 1"/>
        <xdr:cNvSpPr txBox="1">
          <a:spLocks noChangeArrowheads="1"/>
        </xdr:cNvSpPr>
      </xdr:nvSpPr>
      <xdr:spPr bwMode="auto">
        <a:xfrm>
          <a:off x="67370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30</xdr:row>
      <xdr:rowOff>0</xdr:rowOff>
    </xdr:from>
    <xdr:to>
      <xdr:col>93</xdr:col>
      <xdr:colOff>85725</xdr:colOff>
      <xdr:row>30</xdr:row>
      <xdr:rowOff>285750</xdr:rowOff>
    </xdr:to>
    <xdr:sp macro="" textlink="">
      <xdr:nvSpPr>
        <xdr:cNvPr id="42441" name="Text Box 1"/>
        <xdr:cNvSpPr txBox="1">
          <a:spLocks noChangeArrowheads="1"/>
        </xdr:cNvSpPr>
      </xdr:nvSpPr>
      <xdr:spPr bwMode="auto">
        <a:xfrm>
          <a:off x="68065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41</xdr:row>
      <xdr:rowOff>0</xdr:rowOff>
    </xdr:from>
    <xdr:to>
      <xdr:col>92</xdr:col>
      <xdr:colOff>85725</xdr:colOff>
      <xdr:row>41</xdr:row>
      <xdr:rowOff>209550</xdr:rowOff>
    </xdr:to>
    <xdr:sp macro="" textlink="">
      <xdr:nvSpPr>
        <xdr:cNvPr id="42442" name="Text Box 1"/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41</xdr:row>
      <xdr:rowOff>0</xdr:rowOff>
    </xdr:from>
    <xdr:to>
      <xdr:col>93</xdr:col>
      <xdr:colOff>85725</xdr:colOff>
      <xdr:row>41</xdr:row>
      <xdr:rowOff>209550</xdr:rowOff>
    </xdr:to>
    <xdr:sp macro="" textlink="">
      <xdr:nvSpPr>
        <xdr:cNvPr id="42443" name="Text Box 1"/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4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5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200025</xdr:rowOff>
    </xdr:to>
    <xdr:sp macro="" textlink="">
      <xdr:nvSpPr>
        <xdr:cNvPr id="42446" name="Text Box 1"/>
        <xdr:cNvSpPr txBox="1">
          <a:spLocks noChangeArrowheads="1"/>
        </xdr:cNvSpPr>
      </xdr:nvSpPr>
      <xdr:spPr bwMode="auto">
        <a:xfrm>
          <a:off x="70151625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5</xdr:row>
      <xdr:rowOff>0</xdr:rowOff>
    </xdr:from>
    <xdr:to>
      <xdr:col>97</xdr:col>
      <xdr:colOff>85725</xdr:colOff>
      <xdr:row>6</xdr:row>
      <xdr:rowOff>200025</xdr:rowOff>
    </xdr:to>
    <xdr:sp macro="" textlink="">
      <xdr:nvSpPr>
        <xdr:cNvPr id="42447" name="Text Box 1"/>
        <xdr:cNvSpPr txBox="1">
          <a:spLocks noChangeArrowheads="1"/>
        </xdr:cNvSpPr>
      </xdr:nvSpPr>
      <xdr:spPr bwMode="auto">
        <a:xfrm>
          <a:off x="70846950" y="14287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42448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30</xdr:row>
      <xdr:rowOff>0</xdr:rowOff>
    </xdr:from>
    <xdr:to>
      <xdr:col>97</xdr:col>
      <xdr:colOff>85725</xdr:colOff>
      <xdr:row>30</xdr:row>
      <xdr:rowOff>285750</xdr:rowOff>
    </xdr:to>
    <xdr:sp macro="" textlink="">
      <xdr:nvSpPr>
        <xdr:cNvPr id="42449" name="Text Box 1"/>
        <xdr:cNvSpPr txBox="1">
          <a:spLocks noChangeArrowheads="1"/>
        </xdr:cNvSpPr>
      </xdr:nvSpPr>
      <xdr:spPr bwMode="auto">
        <a:xfrm>
          <a:off x="70846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30</xdr:row>
      <xdr:rowOff>0</xdr:rowOff>
    </xdr:from>
    <xdr:to>
      <xdr:col>96</xdr:col>
      <xdr:colOff>85725</xdr:colOff>
      <xdr:row>30</xdr:row>
      <xdr:rowOff>285750</xdr:rowOff>
    </xdr:to>
    <xdr:sp macro="" textlink="">
      <xdr:nvSpPr>
        <xdr:cNvPr id="42450" name="Text Box 1"/>
        <xdr:cNvSpPr txBox="1">
          <a:spLocks noChangeArrowheads="1"/>
        </xdr:cNvSpPr>
      </xdr:nvSpPr>
      <xdr:spPr bwMode="auto">
        <a:xfrm>
          <a:off x="70151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41</xdr:row>
      <xdr:rowOff>0</xdr:rowOff>
    </xdr:from>
    <xdr:to>
      <xdr:col>96</xdr:col>
      <xdr:colOff>85725</xdr:colOff>
      <xdr:row>41</xdr:row>
      <xdr:rowOff>209550</xdr:rowOff>
    </xdr:to>
    <xdr:sp macro="" textlink="">
      <xdr:nvSpPr>
        <xdr:cNvPr id="42451" name="Text Box 1"/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41</xdr:row>
      <xdr:rowOff>0</xdr:rowOff>
    </xdr:from>
    <xdr:to>
      <xdr:col>97</xdr:col>
      <xdr:colOff>85725</xdr:colOff>
      <xdr:row>41</xdr:row>
      <xdr:rowOff>209550</xdr:rowOff>
    </xdr:to>
    <xdr:sp macro="" textlink="">
      <xdr:nvSpPr>
        <xdr:cNvPr id="42452" name="Text Box 1"/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3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4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9525</xdr:colOff>
      <xdr:row>11</xdr:row>
      <xdr:rowOff>190500</xdr:rowOff>
    </xdr:from>
    <xdr:to>
      <xdr:col>100</xdr:col>
      <xdr:colOff>95250</xdr:colOff>
      <xdr:row>18</xdr:row>
      <xdr:rowOff>171450</xdr:rowOff>
    </xdr:to>
    <xdr:sp macro="" textlink="">
      <xdr:nvSpPr>
        <xdr:cNvPr id="42455" name="Text Box 1"/>
        <xdr:cNvSpPr txBox="1">
          <a:spLocks noChangeArrowheads="1"/>
        </xdr:cNvSpPr>
      </xdr:nvSpPr>
      <xdr:spPr bwMode="auto">
        <a:xfrm>
          <a:off x="72942450" y="28765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5</xdr:row>
      <xdr:rowOff>0</xdr:rowOff>
    </xdr:from>
    <xdr:to>
      <xdr:col>101</xdr:col>
      <xdr:colOff>85725</xdr:colOff>
      <xdr:row>11</xdr:row>
      <xdr:rowOff>57150</xdr:rowOff>
    </xdr:to>
    <xdr:sp macro="" textlink="">
      <xdr:nvSpPr>
        <xdr:cNvPr id="42456" name="Text Box 1"/>
        <xdr:cNvSpPr txBox="1">
          <a:spLocks noChangeArrowheads="1"/>
        </xdr:cNvSpPr>
      </xdr:nvSpPr>
      <xdr:spPr bwMode="auto">
        <a:xfrm>
          <a:off x="736282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58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30</xdr:row>
      <xdr:rowOff>0</xdr:rowOff>
    </xdr:from>
    <xdr:to>
      <xdr:col>100</xdr:col>
      <xdr:colOff>85725</xdr:colOff>
      <xdr:row>30</xdr:row>
      <xdr:rowOff>285750</xdr:rowOff>
    </xdr:to>
    <xdr:sp macro="" textlink="">
      <xdr:nvSpPr>
        <xdr:cNvPr id="42459" name="Text Box 1"/>
        <xdr:cNvSpPr txBox="1">
          <a:spLocks noChangeArrowheads="1"/>
        </xdr:cNvSpPr>
      </xdr:nvSpPr>
      <xdr:spPr bwMode="auto">
        <a:xfrm>
          <a:off x="72932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30</xdr:row>
      <xdr:rowOff>0</xdr:rowOff>
    </xdr:from>
    <xdr:to>
      <xdr:col>101</xdr:col>
      <xdr:colOff>85725</xdr:colOff>
      <xdr:row>30</xdr:row>
      <xdr:rowOff>285750</xdr:rowOff>
    </xdr:to>
    <xdr:sp macro="" textlink="">
      <xdr:nvSpPr>
        <xdr:cNvPr id="42460" name="Text Box 1"/>
        <xdr:cNvSpPr txBox="1">
          <a:spLocks noChangeArrowheads="1"/>
        </xdr:cNvSpPr>
      </xdr:nvSpPr>
      <xdr:spPr bwMode="auto">
        <a:xfrm>
          <a:off x="73628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41</xdr:row>
      <xdr:rowOff>0</xdr:rowOff>
    </xdr:from>
    <xdr:to>
      <xdr:col>100</xdr:col>
      <xdr:colOff>85725</xdr:colOff>
      <xdr:row>41</xdr:row>
      <xdr:rowOff>209550</xdr:rowOff>
    </xdr:to>
    <xdr:sp macro="" textlink="">
      <xdr:nvSpPr>
        <xdr:cNvPr id="42461" name="Text Box 1"/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41</xdr:row>
      <xdr:rowOff>0</xdr:rowOff>
    </xdr:from>
    <xdr:to>
      <xdr:col>101</xdr:col>
      <xdr:colOff>85725</xdr:colOff>
      <xdr:row>41</xdr:row>
      <xdr:rowOff>209550</xdr:rowOff>
    </xdr:to>
    <xdr:sp macro="" textlink="">
      <xdr:nvSpPr>
        <xdr:cNvPr id="42462" name="Text Box 1"/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3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4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190500</xdr:rowOff>
    </xdr:to>
    <xdr:sp macro="" textlink="">
      <xdr:nvSpPr>
        <xdr:cNvPr id="42465" name="Text Box 1"/>
        <xdr:cNvSpPr txBox="1">
          <a:spLocks noChangeArrowheads="1"/>
        </xdr:cNvSpPr>
      </xdr:nvSpPr>
      <xdr:spPr bwMode="auto">
        <a:xfrm>
          <a:off x="75714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6</xdr:row>
      <xdr:rowOff>190500</xdr:rowOff>
    </xdr:to>
    <xdr:sp macro="" textlink="">
      <xdr:nvSpPr>
        <xdr:cNvPr id="42466" name="Text Box 1"/>
        <xdr:cNvSpPr txBox="1">
          <a:spLocks noChangeArrowheads="1"/>
        </xdr:cNvSpPr>
      </xdr:nvSpPr>
      <xdr:spPr bwMode="auto">
        <a:xfrm>
          <a:off x="76409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7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8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30</xdr:row>
      <xdr:rowOff>0</xdr:rowOff>
    </xdr:from>
    <xdr:to>
      <xdr:col>104</xdr:col>
      <xdr:colOff>85725</xdr:colOff>
      <xdr:row>30</xdr:row>
      <xdr:rowOff>285750</xdr:rowOff>
    </xdr:to>
    <xdr:sp macro="" textlink="">
      <xdr:nvSpPr>
        <xdr:cNvPr id="42470" name="Text Box 1"/>
        <xdr:cNvSpPr txBox="1">
          <a:spLocks noChangeArrowheads="1"/>
        </xdr:cNvSpPr>
      </xdr:nvSpPr>
      <xdr:spPr bwMode="auto">
        <a:xfrm>
          <a:off x="75714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41</xdr:row>
      <xdr:rowOff>0</xdr:rowOff>
    </xdr:from>
    <xdr:to>
      <xdr:col>104</xdr:col>
      <xdr:colOff>85725</xdr:colOff>
      <xdr:row>41</xdr:row>
      <xdr:rowOff>209550</xdr:rowOff>
    </xdr:to>
    <xdr:sp macro="" textlink="">
      <xdr:nvSpPr>
        <xdr:cNvPr id="42471" name="Text Box 1"/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314325</xdr:colOff>
      <xdr:row>41</xdr:row>
      <xdr:rowOff>0</xdr:rowOff>
    </xdr:from>
    <xdr:to>
      <xdr:col>105</xdr:col>
      <xdr:colOff>400050</xdr:colOff>
      <xdr:row>41</xdr:row>
      <xdr:rowOff>209550</xdr:rowOff>
    </xdr:to>
    <xdr:sp macro="" textlink="">
      <xdr:nvSpPr>
        <xdr:cNvPr id="42472" name="Text Box 1"/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3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4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11</xdr:row>
      <xdr:rowOff>57150</xdr:rowOff>
    </xdr:to>
    <xdr:sp macro="" textlink="">
      <xdr:nvSpPr>
        <xdr:cNvPr id="42475" name="Text Box 1"/>
        <xdr:cNvSpPr txBox="1">
          <a:spLocks noChangeArrowheads="1"/>
        </xdr:cNvSpPr>
      </xdr:nvSpPr>
      <xdr:spPr bwMode="auto">
        <a:xfrm>
          <a:off x="75714225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0</xdr:colOff>
      <xdr:row>5</xdr:row>
      <xdr:rowOff>0</xdr:rowOff>
    </xdr:from>
    <xdr:to>
      <xdr:col>105</xdr:col>
      <xdr:colOff>85725</xdr:colOff>
      <xdr:row>11</xdr:row>
      <xdr:rowOff>57150</xdr:rowOff>
    </xdr:to>
    <xdr:sp macro="" textlink="">
      <xdr:nvSpPr>
        <xdr:cNvPr id="42476" name="Text Box 1"/>
        <xdr:cNvSpPr txBox="1">
          <a:spLocks noChangeArrowheads="1"/>
        </xdr:cNvSpPr>
      </xdr:nvSpPr>
      <xdr:spPr bwMode="auto">
        <a:xfrm>
          <a:off x="76409550" y="142875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77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78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42479" name="Text Box 1"/>
        <xdr:cNvSpPr txBox="1">
          <a:spLocks noChangeArrowheads="1"/>
        </xdr:cNvSpPr>
      </xdr:nvSpPr>
      <xdr:spPr bwMode="auto">
        <a:xfrm>
          <a:off x="78495525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5</xdr:row>
      <xdr:rowOff>0</xdr:rowOff>
    </xdr:from>
    <xdr:to>
      <xdr:col>109</xdr:col>
      <xdr:colOff>85725</xdr:colOff>
      <xdr:row>5</xdr:row>
      <xdr:rowOff>190500</xdr:rowOff>
    </xdr:to>
    <xdr:sp macro="" textlink="">
      <xdr:nvSpPr>
        <xdr:cNvPr id="42480" name="Text Box 1"/>
        <xdr:cNvSpPr txBox="1">
          <a:spLocks noChangeArrowheads="1"/>
        </xdr:cNvSpPr>
      </xdr:nvSpPr>
      <xdr:spPr bwMode="auto">
        <a:xfrm>
          <a:off x="79190850" y="14287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1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2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30</xdr:row>
      <xdr:rowOff>0</xdr:rowOff>
    </xdr:from>
    <xdr:to>
      <xdr:col>108</xdr:col>
      <xdr:colOff>85725</xdr:colOff>
      <xdr:row>30</xdr:row>
      <xdr:rowOff>285750</xdr:rowOff>
    </xdr:to>
    <xdr:sp macro="" textlink="">
      <xdr:nvSpPr>
        <xdr:cNvPr id="42483" name="Text Box 1"/>
        <xdr:cNvSpPr txBox="1">
          <a:spLocks noChangeArrowheads="1"/>
        </xdr:cNvSpPr>
      </xdr:nvSpPr>
      <xdr:spPr bwMode="auto">
        <a:xfrm>
          <a:off x="784955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30</xdr:row>
      <xdr:rowOff>0</xdr:rowOff>
    </xdr:from>
    <xdr:to>
      <xdr:col>109</xdr:col>
      <xdr:colOff>85725</xdr:colOff>
      <xdr:row>30</xdr:row>
      <xdr:rowOff>285750</xdr:rowOff>
    </xdr:to>
    <xdr:sp macro="" textlink="">
      <xdr:nvSpPr>
        <xdr:cNvPr id="42484" name="Text Box 1"/>
        <xdr:cNvSpPr txBox="1">
          <a:spLocks noChangeArrowheads="1"/>
        </xdr:cNvSpPr>
      </xdr:nvSpPr>
      <xdr:spPr bwMode="auto">
        <a:xfrm>
          <a:off x="79190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41</xdr:row>
      <xdr:rowOff>0</xdr:rowOff>
    </xdr:from>
    <xdr:to>
      <xdr:col>108</xdr:col>
      <xdr:colOff>85725</xdr:colOff>
      <xdr:row>41</xdr:row>
      <xdr:rowOff>190500</xdr:rowOff>
    </xdr:to>
    <xdr:sp macro="" textlink="">
      <xdr:nvSpPr>
        <xdr:cNvPr id="42485" name="Text Box 1"/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41</xdr:row>
      <xdr:rowOff>0</xdr:rowOff>
    </xdr:from>
    <xdr:to>
      <xdr:col>109</xdr:col>
      <xdr:colOff>85725</xdr:colOff>
      <xdr:row>41</xdr:row>
      <xdr:rowOff>190500</xdr:rowOff>
    </xdr:to>
    <xdr:sp macro="" textlink="">
      <xdr:nvSpPr>
        <xdr:cNvPr id="42486" name="Text Box 1"/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87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88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42489" name="Text Box 1"/>
        <xdr:cNvSpPr txBox="1">
          <a:spLocks noChangeArrowheads="1"/>
        </xdr:cNvSpPr>
      </xdr:nvSpPr>
      <xdr:spPr bwMode="auto">
        <a:xfrm>
          <a:off x="81276825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5</xdr:row>
      <xdr:rowOff>0</xdr:rowOff>
    </xdr:from>
    <xdr:to>
      <xdr:col>113</xdr:col>
      <xdr:colOff>85725</xdr:colOff>
      <xdr:row>5</xdr:row>
      <xdr:rowOff>180975</xdr:rowOff>
    </xdr:to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81972150" y="142875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1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2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30</xdr:row>
      <xdr:rowOff>0</xdr:rowOff>
    </xdr:from>
    <xdr:to>
      <xdr:col>112</xdr:col>
      <xdr:colOff>85725</xdr:colOff>
      <xdr:row>30</xdr:row>
      <xdr:rowOff>285750</xdr:rowOff>
    </xdr:to>
    <xdr:sp macro="" textlink="">
      <xdr:nvSpPr>
        <xdr:cNvPr id="42493" name="Text Box 1"/>
        <xdr:cNvSpPr txBox="1">
          <a:spLocks noChangeArrowheads="1"/>
        </xdr:cNvSpPr>
      </xdr:nvSpPr>
      <xdr:spPr bwMode="auto">
        <a:xfrm>
          <a:off x="81276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30</xdr:row>
      <xdr:rowOff>0</xdr:rowOff>
    </xdr:from>
    <xdr:to>
      <xdr:col>113</xdr:col>
      <xdr:colOff>85725</xdr:colOff>
      <xdr:row>30</xdr:row>
      <xdr:rowOff>285750</xdr:rowOff>
    </xdr:to>
    <xdr:sp macro="" textlink="">
      <xdr:nvSpPr>
        <xdr:cNvPr id="42494" name="Text Box 1"/>
        <xdr:cNvSpPr txBox="1">
          <a:spLocks noChangeArrowheads="1"/>
        </xdr:cNvSpPr>
      </xdr:nvSpPr>
      <xdr:spPr bwMode="auto">
        <a:xfrm>
          <a:off x="81972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41</xdr:row>
      <xdr:rowOff>0</xdr:rowOff>
    </xdr:from>
    <xdr:to>
      <xdr:col>112</xdr:col>
      <xdr:colOff>85725</xdr:colOff>
      <xdr:row>41</xdr:row>
      <xdr:rowOff>180975</xdr:rowOff>
    </xdr:to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41</xdr:row>
      <xdr:rowOff>0</xdr:rowOff>
    </xdr:from>
    <xdr:to>
      <xdr:col>113</xdr:col>
      <xdr:colOff>85725</xdr:colOff>
      <xdr:row>41</xdr:row>
      <xdr:rowOff>180975</xdr:rowOff>
    </xdr:to>
    <xdr:sp macro="" textlink="">
      <xdr:nvSpPr>
        <xdr:cNvPr id="42496" name="Text Box 1"/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497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498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12</xdr:row>
      <xdr:rowOff>19050</xdr:rowOff>
    </xdr:to>
    <xdr:sp macro="" textlink="">
      <xdr:nvSpPr>
        <xdr:cNvPr id="42499" name="Text Box 1"/>
        <xdr:cNvSpPr txBox="1">
          <a:spLocks noChangeArrowheads="1"/>
        </xdr:cNvSpPr>
      </xdr:nvSpPr>
      <xdr:spPr bwMode="auto">
        <a:xfrm>
          <a:off x="840581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5</xdr:row>
      <xdr:rowOff>0</xdr:rowOff>
    </xdr:from>
    <xdr:to>
      <xdr:col>117</xdr:col>
      <xdr:colOff>95250</xdr:colOff>
      <xdr:row>12</xdr:row>
      <xdr:rowOff>19050</xdr:rowOff>
    </xdr:to>
    <xdr:sp macro="" textlink="">
      <xdr:nvSpPr>
        <xdr:cNvPr id="42500" name="Text Box 1"/>
        <xdr:cNvSpPr txBox="1">
          <a:spLocks noChangeArrowheads="1"/>
        </xdr:cNvSpPr>
      </xdr:nvSpPr>
      <xdr:spPr bwMode="auto">
        <a:xfrm>
          <a:off x="847534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1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30</xdr:row>
      <xdr:rowOff>0</xdr:rowOff>
    </xdr:from>
    <xdr:to>
      <xdr:col>116</xdr:col>
      <xdr:colOff>95250</xdr:colOff>
      <xdr:row>30</xdr:row>
      <xdr:rowOff>276225</xdr:rowOff>
    </xdr:to>
    <xdr:sp macro="" textlink="">
      <xdr:nvSpPr>
        <xdr:cNvPr id="42503" name="Text Box 1"/>
        <xdr:cNvSpPr txBox="1">
          <a:spLocks noChangeArrowheads="1"/>
        </xdr:cNvSpPr>
      </xdr:nvSpPr>
      <xdr:spPr bwMode="auto">
        <a:xfrm>
          <a:off x="840581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30</xdr:row>
      <xdr:rowOff>0</xdr:rowOff>
    </xdr:from>
    <xdr:to>
      <xdr:col>117</xdr:col>
      <xdr:colOff>95250</xdr:colOff>
      <xdr:row>30</xdr:row>
      <xdr:rowOff>276225</xdr:rowOff>
    </xdr:to>
    <xdr:sp macro="" textlink="">
      <xdr:nvSpPr>
        <xdr:cNvPr id="42504" name="Text Box 1"/>
        <xdr:cNvSpPr txBox="1">
          <a:spLocks noChangeArrowheads="1"/>
        </xdr:cNvSpPr>
      </xdr:nvSpPr>
      <xdr:spPr bwMode="auto">
        <a:xfrm>
          <a:off x="847534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41</xdr:row>
      <xdr:rowOff>0</xdr:rowOff>
    </xdr:from>
    <xdr:to>
      <xdr:col>116</xdr:col>
      <xdr:colOff>95250</xdr:colOff>
      <xdr:row>43</xdr:row>
      <xdr:rowOff>180975</xdr:rowOff>
    </xdr:to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41</xdr:row>
      <xdr:rowOff>0</xdr:rowOff>
    </xdr:from>
    <xdr:to>
      <xdr:col>117</xdr:col>
      <xdr:colOff>95250</xdr:colOff>
      <xdr:row>43</xdr:row>
      <xdr:rowOff>180975</xdr:rowOff>
    </xdr:to>
    <xdr:sp macro="" textlink="">
      <xdr:nvSpPr>
        <xdr:cNvPr id="42506" name="Text Box 1"/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07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08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12</xdr:row>
      <xdr:rowOff>19050</xdr:rowOff>
    </xdr:to>
    <xdr:sp macro="" textlink="">
      <xdr:nvSpPr>
        <xdr:cNvPr id="42509" name="Text Box 1"/>
        <xdr:cNvSpPr txBox="1">
          <a:spLocks noChangeArrowheads="1"/>
        </xdr:cNvSpPr>
      </xdr:nvSpPr>
      <xdr:spPr bwMode="auto">
        <a:xfrm>
          <a:off x="868394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5</xdr:row>
      <xdr:rowOff>0</xdr:rowOff>
    </xdr:from>
    <xdr:to>
      <xdr:col>121</xdr:col>
      <xdr:colOff>95250</xdr:colOff>
      <xdr:row>12</xdr:row>
      <xdr:rowOff>19050</xdr:rowOff>
    </xdr:to>
    <xdr:sp macro="" textlink="">
      <xdr:nvSpPr>
        <xdr:cNvPr id="42510" name="Text Box 1"/>
        <xdr:cNvSpPr txBox="1">
          <a:spLocks noChangeArrowheads="1"/>
        </xdr:cNvSpPr>
      </xdr:nvSpPr>
      <xdr:spPr bwMode="auto">
        <a:xfrm>
          <a:off x="875347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1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2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30</xdr:row>
      <xdr:rowOff>0</xdr:rowOff>
    </xdr:from>
    <xdr:to>
      <xdr:col>120</xdr:col>
      <xdr:colOff>95250</xdr:colOff>
      <xdr:row>30</xdr:row>
      <xdr:rowOff>276225</xdr:rowOff>
    </xdr:to>
    <xdr:sp macro="" textlink="">
      <xdr:nvSpPr>
        <xdr:cNvPr id="42513" name="Text Box 1"/>
        <xdr:cNvSpPr txBox="1">
          <a:spLocks noChangeArrowheads="1"/>
        </xdr:cNvSpPr>
      </xdr:nvSpPr>
      <xdr:spPr bwMode="auto">
        <a:xfrm>
          <a:off x="868394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30</xdr:row>
      <xdr:rowOff>0</xdr:rowOff>
    </xdr:from>
    <xdr:to>
      <xdr:col>121</xdr:col>
      <xdr:colOff>95250</xdr:colOff>
      <xdr:row>30</xdr:row>
      <xdr:rowOff>276225</xdr:rowOff>
    </xdr:to>
    <xdr:sp macro="" textlink="">
      <xdr:nvSpPr>
        <xdr:cNvPr id="42514" name="Text Box 1"/>
        <xdr:cNvSpPr txBox="1">
          <a:spLocks noChangeArrowheads="1"/>
        </xdr:cNvSpPr>
      </xdr:nvSpPr>
      <xdr:spPr bwMode="auto">
        <a:xfrm>
          <a:off x="875347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41</xdr:row>
      <xdr:rowOff>0</xdr:rowOff>
    </xdr:from>
    <xdr:to>
      <xdr:col>120</xdr:col>
      <xdr:colOff>95250</xdr:colOff>
      <xdr:row>43</xdr:row>
      <xdr:rowOff>180975</xdr:rowOff>
    </xdr:to>
    <xdr:sp macro="" textlink="">
      <xdr:nvSpPr>
        <xdr:cNvPr id="42515" name="Text Box 1"/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41</xdr:row>
      <xdr:rowOff>0</xdr:rowOff>
    </xdr:from>
    <xdr:to>
      <xdr:col>121</xdr:col>
      <xdr:colOff>95250</xdr:colOff>
      <xdr:row>43</xdr:row>
      <xdr:rowOff>180975</xdr:rowOff>
    </xdr:to>
    <xdr:sp macro="" textlink="">
      <xdr:nvSpPr>
        <xdr:cNvPr id="42516" name="Text Box 1"/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17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18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12</xdr:row>
      <xdr:rowOff>19050</xdr:rowOff>
    </xdr:to>
    <xdr:sp macro="" textlink="">
      <xdr:nvSpPr>
        <xdr:cNvPr id="42519" name="Text Box 1"/>
        <xdr:cNvSpPr txBox="1">
          <a:spLocks noChangeArrowheads="1"/>
        </xdr:cNvSpPr>
      </xdr:nvSpPr>
      <xdr:spPr bwMode="auto">
        <a:xfrm>
          <a:off x="89620725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5</xdr:row>
      <xdr:rowOff>0</xdr:rowOff>
    </xdr:from>
    <xdr:to>
      <xdr:col>125</xdr:col>
      <xdr:colOff>95250</xdr:colOff>
      <xdr:row>12</xdr:row>
      <xdr:rowOff>19050</xdr:rowOff>
    </xdr:to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90316050" y="1428750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1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2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30</xdr:row>
      <xdr:rowOff>0</xdr:rowOff>
    </xdr:from>
    <xdr:to>
      <xdr:col>124</xdr:col>
      <xdr:colOff>95250</xdr:colOff>
      <xdr:row>30</xdr:row>
      <xdr:rowOff>276225</xdr:rowOff>
    </xdr:to>
    <xdr:sp macro="" textlink="">
      <xdr:nvSpPr>
        <xdr:cNvPr id="42523" name="Text Box 1"/>
        <xdr:cNvSpPr txBox="1">
          <a:spLocks noChangeArrowheads="1"/>
        </xdr:cNvSpPr>
      </xdr:nvSpPr>
      <xdr:spPr bwMode="auto">
        <a:xfrm>
          <a:off x="89620725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30</xdr:row>
      <xdr:rowOff>0</xdr:rowOff>
    </xdr:from>
    <xdr:to>
      <xdr:col>125</xdr:col>
      <xdr:colOff>95250</xdr:colOff>
      <xdr:row>30</xdr:row>
      <xdr:rowOff>276225</xdr:rowOff>
    </xdr:to>
    <xdr:sp macro="" textlink="">
      <xdr:nvSpPr>
        <xdr:cNvPr id="42524" name="Text Box 1"/>
        <xdr:cNvSpPr txBox="1">
          <a:spLocks noChangeArrowheads="1"/>
        </xdr:cNvSpPr>
      </xdr:nvSpPr>
      <xdr:spPr bwMode="auto">
        <a:xfrm>
          <a:off x="90316050" y="630555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41</xdr:row>
      <xdr:rowOff>0</xdr:rowOff>
    </xdr:from>
    <xdr:to>
      <xdr:col>124</xdr:col>
      <xdr:colOff>95250</xdr:colOff>
      <xdr:row>43</xdr:row>
      <xdr:rowOff>180975</xdr:rowOff>
    </xdr:to>
    <xdr:sp macro="" textlink="">
      <xdr:nvSpPr>
        <xdr:cNvPr id="42525" name="Text Box 1"/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41</xdr:row>
      <xdr:rowOff>0</xdr:rowOff>
    </xdr:from>
    <xdr:to>
      <xdr:col>125</xdr:col>
      <xdr:colOff>95250</xdr:colOff>
      <xdr:row>43</xdr:row>
      <xdr:rowOff>180975</xdr:rowOff>
    </xdr:to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27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28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190500</xdr:rowOff>
    </xdr:to>
    <xdr:sp macro="" textlink="">
      <xdr:nvSpPr>
        <xdr:cNvPr id="42529" name="Text Box 1"/>
        <xdr:cNvSpPr txBox="1">
          <a:spLocks noChangeArrowheads="1"/>
        </xdr:cNvSpPr>
      </xdr:nvSpPr>
      <xdr:spPr bwMode="auto">
        <a:xfrm>
          <a:off x="924020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5</xdr:row>
      <xdr:rowOff>0</xdr:rowOff>
    </xdr:from>
    <xdr:to>
      <xdr:col>129</xdr:col>
      <xdr:colOff>85725</xdr:colOff>
      <xdr:row>6</xdr:row>
      <xdr:rowOff>190500</xdr:rowOff>
    </xdr:to>
    <xdr:sp macro="" textlink="">
      <xdr:nvSpPr>
        <xdr:cNvPr id="42530" name="Text Box 1"/>
        <xdr:cNvSpPr txBox="1">
          <a:spLocks noChangeArrowheads="1"/>
        </xdr:cNvSpPr>
      </xdr:nvSpPr>
      <xdr:spPr bwMode="auto">
        <a:xfrm>
          <a:off x="930973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1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2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30</xdr:row>
      <xdr:rowOff>0</xdr:rowOff>
    </xdr:from>
    <xdr:to>
      <xdr:col>128</xdr:col>
      <xdr:colOff>85725</xdr:colOff>
      <xdr:row>30</xdr:row>
      <xdr:rowOff>285750</xdr:rowOff>
    </xdr:to>
    <xdr:sp macro="" textlink="">
      <xdr:nvSpPr>
        <xdr:cNvPr id="42533" name="Text Box 1"/>
        <xdr:cNvSpPr txBox="1">
          <a:spLocks noChangeArrowheads="1"/>
        </xdr:cNvSpPr>
      </xdr:nvSpPr>
      <xdr:spPr bwMode="auto">
        <a:xfrm>
          <a:off x="92402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30</xdr:row>
      <xdr:rowOff>0</xdr:rowOff>
    </xdr:from>
    <xdr:to>
      <xdr:col>129</xdr:col>
      <xdr:colOff>85725</xdr:colOff>
      <xdr:row>30</xdr:row>
      <xdr:rowOff>285750</xdr:rowOff>
    </xdr:to>
    <xdr:sp macro="" textlink="">
      <xdr:nvSpPr>
        <xdr:cNvPr id="42534" name="Text Box 1"/>
        <xdr:cNvSpPr txBox="1">
          <a:spLocks noChangeArrowheads="1"/>
        </xdr:cNvSpPr>
      </xdr:nvSpPr>
      <xdr:spPr bwMode="auto">
        <a:xfrm>
          <a:off x="93097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41</xdr:row>
      <xdr:rowOff>0</xdr:rowOff>
    </xdr:from>
    <xdr:to>
      <xdr:col>128</xdr:col>
      <xdr:colOff>85725</xdr:colOff>
      <xdr:row>41</xdr:row>
      <xdr:rowOff>209550</xdr:rowOff>
    </xdr:to>
    <xdr:sp macro="" textlink="">
      <xdr:nvSpPr>
        <xdr:cNvPr id="42535" name="Text Box 1"/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41</xdr:row>
      <xdr:rowOff>0</xdr:rowOff>
    </xdr:from>
    <xdr:to>
      <xdr:col>129</xdr:col>
      <xdr:colOff>85725</xdr:colOff>
      <xdr:row>41</xdr:row>
      <xdr:rowOff>209550</xdr:rowOff>
    </xdr:to>
    <xdr:sp macro="" textlink="">
      <xdr:nvSpPr>
        <xdr:cNvPr id="42536" name="Text Box 1"/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37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38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190500</xdr:rowOff>
    </xdr:to>
    <xdr:sp macro="" textlink="">
      <xdr:nvSpPr>
        <xdr:cNvPr id="42539" name="Text Box 1"/>
        <xdr:cNvSpPr txBox="1">
          <a:spLocks noChangeArrowheads="1"/>
        </xdr:cNvSpPr>
      </xdr:nvSpPr>
      <xdr:spPr bwMode="auto">
        <a:xfrm>
          <a:off x="95183325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5</xdr:row>
      <xdr:rowOff>0</xdr:rowOff>
    </xdr:from>
    <xdr:to>
      <xdr:col>133</xdr:col>
      <xdr:colOff>95250</xdr:colOff>
      <xdr:row>6</xdr:row>
      <xdr:rowOff>190500</xdr:rowOff>
    </xdr:to>
    <xdr:sp macro="" textlink="">
      <xdr:nvSpPr>
        <xdr:cNvPr id="42540" name="Text Box 1"/>
        <xdr:cNvSpPr txBox="1">
          <a:spLocks noChangeArrowheads="1"/>
        </xdr:cNvSpPr>
      </xdr:nvSpPr>
      <xdr:spPr bwMode="auto">
        <a:xfrm>
          <a:off x="95878650" y="1428750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1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2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30</xdr:row>
      <xdr:rowOff>0</xdr:rowOff>
    </xdr:from>
    <xdr:to>
      <xdr:col>132</xdr:col>
      <xdr:colOff>95250</xdr:colOff>
      <xdr:row>30</xdr:row>
      <xdr:rowOff>285750</xdr:rowOff>
    </xdr:to>
    <xdr:sp macro="" textlink="">
      <xdr:nvSpPr>
        <xdr:cNvPr id="42543" name="Text Box 1"/>
        <xdr:cNvSpPr txBox="1">
          <a:spLocks noChangeArrowheads="1"/>
        </xdr:cNvSpPr>
      </xdr:nvSpPr>
      <xdr:spPr bwMode="auto">
        <a:xfrm>
          <a:off x="95183325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30</xdr:row>
      <xdr:rowOff>0</xdr:rowOff>
    </xdr:from>
    <xdr:to>
      <xdr:col>133</xdr:col>
      <xdr:colOff>95250</xdr:colOff>
      <xdr:row>30</xdr:row>
      <xdr:rowOff>285750</xdr:rowOff>
    </xdr:to>
    <xdr:sp macro="" textlink="">
      <xdr:nvSpPr>
        <xdr:cNvPr id="42544" name="Text Box 1"/>
        <xdr:cNvSpPr txBox="1">
          <a:spLocks noChangeArrowheads="1"/>
        </xdr:cNvSpPr>
      </xdr:nvSpPr>
      <xdr:spPr bwMode="auto">
        <a:xfrm>
          <a:off x="95878650" y="630555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41</xdr:row>
      <xdr:rowOff>0</xdr:rowOff>
    </xdr:from>
    <xdr:to>
      <xdr:col>132</xdr:col>
      <xdr:colOff>95250</xdr:colOff>
      <xdr:row>41</xdr:row>
      <xdr:rowOff>209550</xdr:rowOff>
    </xdr:to>
    <xdr:sp macro="" textlink="">
      <xdr:nvSpPr>
        <xdr:cNvPr id="42545" name="Text Box 1"/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41</xdr:row>
      <xdr:rowOff>0</xdr:rowOff>
    </xdr:from>
    <xdr:to>
      <xdr:col>133</xdr:col>
      <xdr:colOff>95250</xdr:colOff>
      <xdr:row>41</xdr:row>
      <xdr:rowOff>209550</xdr:rowOff>
    </xdr:to>
    <xdr:sp macro="" textlink="">
      <xdr:nvSpPr>
        <xdr:cNvPr id="42546" name="Text Box 1"/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48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190500</xdr:rowOff>
    </xdr:to>
    <xdr:sp macro="" textlink="">
      <xdr:nvSpPr>
        <xdr:cNvPr id="42549" name="Text Box 1"/>
        <xdr:cNvSpPr txBox="1">
          <a:spLocks noChangeArrowheads="1"/>
        </xdr:cNvSpPr>
      </xdr:nvSpPr>
      <xdr:spPr bwMode="auto">
        <a:xfrm>
          <a:off x="97964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5</xdr:row>
      <xdr:rowOff>0</xdr:rowOff>
    </xdr:from>
    <xdr:to>
      <xdr:col>137</xdr:col>
      <xdr:colOff>85725</xdr:colOff>
      <xdr:row>6</xdr:row>
      <xdr:rowOff>190500</xdr:rowOff>
    </xdr:to>
    <xdr:sp macro="" textlink="">
      <xdr:nvSpPr>
        <xdr:cNvPr id="42550" name="Text Box 1"/>
        <xdr:cNvSpPr txBox="1">
          <a:spLocks noChangeArrowheads="1"/>
        </xdr:cNvSpPr>
      </xdr:nvSpPr>
      <xdr:spPr bwMode="auto">
        <a:xfrm>
          <a:off x="98659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1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2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30</xdr:row>
      <xdr:rowOff>0</xdr:rowOff>
    </xdr:from>
    <xdr:to>
      <xdr:col>136</xdr:col>
      <xdr:colOff>85725</xdr:colOff>
      <xdr:row>30</xdr:row>
      <xdr:rowOff>285750</xdr:rowOff>
    </xdr:to>
    <xdr:sp macro="" textlink="">
      <xdr:nvSpPr>
        <xdr:cNvPr id="42553" name="Text Box 1"/>
        <xdr:cNvSpPr txBox="1">
          <a:spLocks noChangeArrowheads="1"/>
        </xdr:cNvSpPr>
      </xdr:nvSpPr>
      <xdr:spPr bwMode="auto">
        <a:xfrm>
          <a:off x="97964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30</xdr:row>
      <xdr:rowOff>0</xdr:rowOff>
    </xdr:from>
    <xdr:to>
      <xdr:col>137</xdr:col>
      <xdr:colOff>85725</xdr:colOff>
      <xdr:row>30</xdr:row>
      <xdr:rowOff>285750</xdr:rowOff>
    </xdr:to>
    <xdr:sp macro="" textlink="">
      <xdr:nvSpPr>
        <xdr:cNvPr id="42554" name="Text Box 1"/>
        <xdr:cNvSpPr txBox="1">
          <a:spLocks noChangeArrowheads="1"/>
        </xdr:cNvSpPr>
      </xdr:nvSpPr>
      <xdr:spPr bwMode="auto">
        <a:xfrm>
          <a:off x="98659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41</xdr:row>
      <xdr:rowOff>0</xdr:rowOff>
    </xdr:from>
    <xdr:to>
      <xdr:col>136</xdr:col>
      <xdr:colOff>85725</xdr:colOff>
      <xdr:row>41</xdr:row>
      <xdr:rowOff>209550</xdr:rowOff>
    </xdr:to>
    <xdr:sp macro="" textlink="">
      <xdr:nvSpPr>
        <xdr:cNvPr id="42555" name="Text Box 1"/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41</xdr:row>
      <xdr:rowOff>0</xdr:rowOff>
    </xdr:from>
    <xdr:to>
      <xdr:col>137</xdr:col>
      <xdr:colOff>85725</xdr:colOff>
      <xdr:row>41</xdr:row>
      <xdr:rowOff>209550</xdr:rowOff>
    </xdr:to>
    <xdr:sp macro="" textlink="">
      <xdr:nvSpPr>
        <xdr:cNvPr id="42556" name="Text Box 1"/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57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58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190500</xdr:rowOff>
    </xdr:to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100745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5</xdr:row>
      <xdr:rowOff>0</xdr:rowOff>
    </xdr:from>
    <xdr:to>
      <xdr:col>141</xdr:col>
      <xdr:colOff>85725</xdr:colOff>
      <xdr:row>6</xdr:row>
      <xdr:rowOff>190500</xdr:rowOff>
    </xdr:to>
    <xdr:sp macro="" textlink="">
      <xdr:nvSpPr>
        <xdr:cNvPr id="42560" name="Text Box 1"/>
        <xdr:cNvSpPr txBox="1">
          <a:spLocks noChangeArrowheads="1"/>
        </xdr:cNvSpPr>
      </xdr:nvSpPr>
      <xdr:spPr bwMode="auto">
        <a:xfrm>
          <a:off x="101441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1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2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30</xdr:row>
      <xdr:rowOff>0</xdr:rowOff>
    </xdr:from>
    <xdr:to>
      <xdr:col>140</xdr:col>
      <xdr:colOff>85725</xdr:colOff>
      <xdr:row>30</xdr:row>
      <xdr:rowOff>285750</xdr:rowOff>
    </xdr:to>
    <xdr:sp macro="" textlink="">
      <xdr:nvSpPr>
        <xdr:cNvPr id="42563" name="Text Box 1"/>
        <xdr:cNvSpPr txBox="1">
          <a:spLocks noChangeArrowheads="1"/>
        </xdr:cNvSpPr>
      </xdr:nvSpPr>
      <xdr:spPr bwMode="auto">
        <a:xfrm>
          <a:off x="100745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30</xdr:row>
      <xdr:rowOff>0</xdr:rowOff>
    </xdr:from>
    <xdr:to>
      <xdr:col>141</xdr:col>
      <xdr:colOff>85725</xdr:colOff>
      <xdr:row>30</xdr:row>
      <xdr:rowOff>285750</xdr:rowOff>
    </xdr:to>
    <xdr:sp macro="" textlink="">
      <xdr:nvSpPr>
        <xdr:cNvPr id="42564" name="Text Box 1"/>
        <xdr:cNvSpPr txBox="1">
          <a:spLocks noChangeArrowheads="1"/>
        </xdr:cNvSpPr>
      </xdr:nvSpPr>
      <xdr:spPr bwMode="auto">
        <a:xfrm>
          <a:off x="101441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41</xdr:row>
      <xdr:rowOff>0</xdr:rowOff>
    </xdr:from>
    <xdr:to>
      <xdr:col>140</xdr:col>
      <xdr:colOff>85725</xdr:colOff>
      <xdr:row>41</xdr:row>
      <xdr:rowOff>209550</xdr:rowOff>
    </xdr:to>
    <xdr:sp macro="" textlink="">
      <xdr:nvSpPr>
        <xdr:cNvPr id="42565" name="Text Box 1"/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41</xdr:row>
      <xdr:rowOff>0</xdr:rowOff>
    </xdr:from>
    <xdr:to>
      <xdr:col>141</xdr:col>
      <xdr:colOff>85725</xdr:colOff>
      <xdr:row>41</xdr:row>
      <xdr:rowOff>209550</xdr:rowOff>
    </xdr:to>
    <xdr:sp macro="" textlink="">
      <xdr:nvSpPr>
        <xdr:cNvPr id="42566" name="Text Box 1"/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67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68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190500</xdr:rowOff>
    </xdr:to>
    <xdr:sp macro="" textlink="">
      <xdr:nvSpPr>
        <xdr:cNvPr id="42569" name="Text Box 1"/>
        <xdr:cNvSpPr txBox="1">
          <a:spLocks noChangeArrowheads="1"/>
        </xdr:cNvSpPr>
      </xdr:nvSpPr>
      <xdr:spPr bwMode="auto">
        <a:xfrm>
          <a:off x="103527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5</xdr:row>
      <xdr:rowOff>0</xdr:rowOff>
    </xdr:from>
    <xdr:to>
      <xdr:col>145</xdr:col>
      <xdr:colOff>85725</xdr:colOff>
      <xdr:row>6</xdr:row>
      <xdr:rowOff>190500</xdr:rowOff>
    </xdr:to>
    <xdr:sp macro="" textlink="">
      <xdr:nvSpPr>
        <xdr:cNvPr id="42570" name="Text Box 1"/>
        <xdr:cNvSpPr txBox="1">
          <a:spLocks noChangeArrowheads="1"/>
        </xdr:cNvSpPr>
      </xdr:nvSpPr>
      <xdr:spPr bwMode="auto">
        <a:xfrm>
          <a:off x="104222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1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2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30</xdr:row>
      <xdr:rowOff>0</xdr:rowOff>
    </xdr:from>
    <xdr:to>
      <xdr:col>144</xdr:col>
      <xdr:colOff>85725</xdr:colOff>
      <xdr:row>30</xdr:row>
      <xdr:rowOff>285750</xdr:rowOff>
    </xdr:to>
    <xdr:sp macro="" textlink="">
      <xdr:nvSpPr>
        <xdr:cNvPr id="42573" name="Text Box 1"/>
        <xdr:cNvSpPr txBox="1">
          <a:spLocks noChangeArrowheads="1"/>
        </xdr:cNvSpPr>
      </xdr:nvSpPr>
      <xdr:spPr bwMode="auto">
        <a:xfrm>
          <a:off x="1035272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30</xdr:row>
      <xdr:rowOff>0</xdr:rowOff>
    </xdr:from>
    <xdr:to>
      <xdr:col>145</xdr:col>
      <xdr:colOff>85725</xdr:colOff>
      <xdr:row>30</xdr:row>
      <xdr:rowOff>285750</xdr:rowOff>
    </xdr:to>
    <xdr:sp macro="" textlink="">
      <xdr:nvSpPr>
        <xdr:cNvPr id="42574" name="Text Box 1"/>
        <xdr:cNvSpPr txBox="1">
          <a:spLocks noChangeArrowheads="1"/>
        </xdr:cNvSpPr>
      </xdr:nvSpPr>
      <xdr:spPr bwMode="auto">
        <a:xfrm>
          <a:off x="104222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41</xdr:row>
      <xdr:rowOff>0</xdr:rowOff>
    </xdr:from>
    <xdr:to>
      <xdr:col>144</xdr:col>
      <xdr:colOff>85725</xdr:colOff>
      <xdr:row>41</xdr:row>
      <xdr:rowOff>209550</xdr:rowOff>
    </xdr:to>
    <xdr:sp macro="" textlink="">
      <xdr:nvSpPr>
        <xdr:cNvPr id="42575" name="Text Box 1"/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41</xdr:row>
      <xdr:rowOff>0</xdr:rowOff>
    </xdr:from>
    <xdr:to>
      <xdr:col>145</xdr:col>
      <xdr:colOff>85725</xdr:colOff>
      <xdr:row>41</xdr:row>
      <xdr:rowOff>209550</xdr:rowOff>
    </xdr:to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77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78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190500</xdr:rowOff>
    </xdr:to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106308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149</xdr:col>
      <xdr:colOff>0</xdr:colOff>
      <xdr:row>5</xdr:row>
      <xdr:rowOff>0</xdr:rowOff>
    </xdr:from>
    <xdr:to>
      <xdr:col>149</xdr:col>
      <xdr:colOff>85725</xdr:colOff>
      <xdr:row>6</xdr:row>
      <xdr:rowOff>190500</xdr:rowOff>
    </xdr:to>
    <xdr:sp macro="" textlink="">
      <xdr:nvSpPr>
        <xdr:cNvPr id="42580" name="Text Box 1"/>
        <xdr:cNvSpPr txBox="1">
          <a:spLocks noChangeArrowheads="1"/>
        </xdr:cNvSpPr>
      </xdr:nvSpPr>
      <xdr:spPr bwMode="auto">
        <a:xfrm>
          <a:off x="107003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1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2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584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6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8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8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90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2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752475</xdr:rowOff>
    </xdr:from>
    <xdr:to>
      <xdr:col>152</xdr:col>
      <xdr:colOff>85725</xdr:colOff>
      <xdr:row>11</xdr:row>
      <xdr:rowOff>47625</xdr:rowOff>
    </xdr:to>
    <xdr:sp macro="" textlink="">
      <xdr:nvSpPr>
        <xdr:cNvPr id="42593" name="Text Box 1"/>
        <xdr:cNvSpPr txBox="1">
          <a:spLocks noChangeArrowheads="1"/>
        </xdr:cNvSpPr>
      </xdr:nvSpPr>
      <xdr:spPr bwMode="auto">
        <a:xfrm>
          <a:off x="109089825" y="1714500"/>
          <a:ext cx="85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9</xdr:row>
      <xdr:rowOff>152400</xdr:rowOff>
    </xdr:to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1090898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5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6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598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59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600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1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2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190500</xdr:rowOff>
    </xdr:to>
    <xdr:sp macro="" textlink="">
      <xdr:nvSpPr>
        <xdr:cNvPr id="42603" name="Text Box 1"/>
        <xdr:cNvSpPr txBox="1">
          <a:spLocks noChangeArrowheads="1"/>
        </xdr:cNvSpPr>
      </xdr:nvSpPr>
      <xdr:spPr bwMode="auto">
        <a:xfrm>
          <a:off x="109089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5</xdr:row>
      <xdr:rowOff>0</xdr:rowOff>
    </xdr:from>
    <xdr:to>
      <xdr:col>153</xdr:col>
      <xdr:colOff>85725</xdr:colOff>
      <xdr:row>6</xdr:row>
      <xdr:rowOff>190500</xdr:rowOff>
    </xdr:to>
    <xdr:sp macro="" textlink="">
      <xdr:nvSpPr>
        <xdr:cNvPr id="42604" name="Text Box 1"/>
        <xdr:cNvSpPr txBox="1">
          <a:spLocks noChangeArrowheads="1"/>
        </xdr:cNvSpPr>
      </xdr:nvSpPr>
      <xdr:spPr bwMode="auto">
        <a:xfrm>
          <a:off x="109785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5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6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30</xdr:row>
      <xdr:rowOff>0</xdr:rowOff>
    </xdr:from>
    <xdr:to>
      <xdr:col>152</xdr:col>
      <xdr:colOff>85725</xdr:colOff>
      <xdr:row>30</xdr:row>
      <xdr:rowOff>285750</xdr:rowOff>
    </xdr:to>
    <xdr:sp macro="" textlink="">
      <xdr:nvSpPr>
        <xdr:cNvPr id="42607" name="Text Box 1"/>
        <xdr:cNvSpPr txBox="1">
          <a:spLocks noChangeArrowheads="1"/>
        </xdr:cNvSpPr>
      </xdr:nvSpPr>
      <xdr:spPr bwMode="auto">
        <a:xfrm>
          <a:off x="109089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30</xdr:row>
      <xdr:rowOff>0</xdr:rowOff>
    </xdr:from>
    <xdr:to>
      <xdr:col>153</xdr:col>
      <xdr:colOff>85725</xdr:colOff>
      <xdr:row>30</xdr:row>
      <xdr:rowOff>285750</xdr:rowOff>
    </xdr:to>
    <xdr:sp macro="" textlink="">
      <xdr:nvSpPr>
        <xdr:cNvPr id="42608" name="Text Box 1"/>
        <xdr:cNvSpPr txBox="1">
          <a:spLocks noChangeArrowheads="1"/>
        </xdr:cNvSpPr>
      </xdr:nvSpPr>
      <xdr:spPr bwMode="auto">
        <a:xfrm>
          <a:off x="109785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41</xdr:row>
      <xdr:rowOff>0</xdr:rowOff>
    </xdr:from>
    <xdr:to>
      <xdr:col>152</xdr:col>
      <xdr:colOff>85725</xdr:colOff>
      <xdr:row>41</xdr:row>
      <xdr:rowOff>209550</xdr:rowOff>
    </xdr:to>
    <xdr:sp macro="" textlink="">
      <xdr:nvSpPr>
        <xdr:cNvPr id="4260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41</xdr:row>
      <xdr:rowOff>0</xdr:rowOff>
    </xdr:from>
    <xdr:to>
      <xdr:col>153</xdr:col>
      <xdr:colOff>85725</xdr:colOff>
      <xdr:row>41</xdr:row>
      <xdr:rowOff>209550</xdr:rowOff>
    </xdr:to>
    <xdr:sp macro="" textlink="">
      <xdr:nvSpPr>
        <xdr:cNvPr id="42610" name="Text Box 1"/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2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190500</xdr:rowOff>
    </xdr:to>
    <xdr:sp macro="" textlink="">
      <xdr:nvSpPr>
        <xdr:cNvPr id="42613" name="Text Box 1"/>
        <xdr:cNvSpPr txBox="1">
          <a:spLocks noChangeArrowheads="1"/>
        </xdr:cNvSpPr>
      </xdr:nvSpPr>
      <xdr:spPr bwMode="auto">
        <a:xfrm>
          <a:off x="1118711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5</xdr:row>
      <xdr:rowOff>0</xdr:rowOff>
    </xdr:from>
    <xdr:to>
      <xdr:col>157</xdr:col>
      <xdr:colOff>85725</xdr:colOff>
      <xdr:row>6</xdr:row>
      <xdr:rowOff>190500</xdr:rowOff>
    </xdr:to>
    <xdr:sp macro="" textlink="">
      <xdr:nvSpPr>
        <xdr:cNvPr id="42614" name="Text Box 1"/>
        <xdr:cNvSpPr txBox="1">
          <a:spLocks noChangeArrowheads="1"/>
        </xdr:cNvSpPr>
      </xdr:nvSpPr>
      <xdr:spPr bwMode="auto">
        <a:xfrm>
          <a:off x="1125664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5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6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30</xdr:row>
      <xdr:rowOff>0</xdr:rowOff>
    </xdr:from>
    <xdr:to>
      <xdr:col>156</xdr:col>
      <xdr:colOff>85725</xdr:colOff>
      <xdr:row>30</xdr:row>
      <xdr:rowOff>285750</xdr:rowOff>
    </xdr:to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1118711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30</xdr:row>
      <xdr:rowOff>0</xdr:rowOff>
    </xdr:from>
    <xdr:to>
      <xdr:col>157</xdr:col>
      <xdr:colOff>85725</xdr:colOff>
      <xdr:row>30</xdr:row>
      <xdr:rowOff>285750</xdr:rowOff>
    </xdr:to>
    <xdr:sp macro="" textlink="">
      <xdr:nvSpPr>
        <xdr:cNvPr id="42618" name="Text Box 1"/>
        <xdr:cNvSpPr txBox="1">
          <a:spLocks noChangeArrowheads="1"/>
        </xdr:cNvSpPr>
      </xdr:nvSpPr>
      <xdr:spPr bwMode="auto">
        <a:xfrm>
          <a:off x="1125664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41</xdr:row>
      <xdr:rowOff>0</xdr:rowOff>
    </xdr:from>
    <xdr:to>
      <xdr:col>156</xdr:col>
      <xdr:colOff>85725</xdr:colOff>
      <xdr:row>41</xdr:row>
      <xdr:rowOff>209550</xdr:rowOff>
    </xdr:to>
    <xdr:sp macro="" textlink="">
      <xdr:nvSpPr>
        <xdr:cNvPr id="42619" name="Text Box 1"/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41</xdr:row>
      <xdr:rowOff>0</xdr:rowOff>
    </xdr:from>
    <xdr:to>
      <xdr:col>157</xdr:col>
      <xdr:colOff>85725</xdr:colOff>
      <xdr:row>41</xdr:row>
      <xdr:rowOff>209550</xdr:rowOff>
    </xdr:to>
    <xdr:sp macro="" textlink="">
      <xdr:nvSpPr>
        <xdr:cNvPr id="42620" name="Text Box 1"/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1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2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190500</xdr:rowOff>
    </xdr:to>
    <xdr:sp macro="" textlink="">
      <xdr:nvSpPr>
        <xdr:cNvPr id="42623" name="Text Box 1"/>
        <xdr:cNvSpPr txBox="1">
          <a:spLocks noChangeArrowheads="1"/>
        </xdr:cNvSpPr>
      </xdr:nvSpPr>
      <xdr:spPr bwMode="auto">
        <a:xfrm>
          <a:off x="114652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5</xdr:row>
      <xdr:rowOff>0</xdr:rowOff>
    </xdr:from>
    <xdr:to>
      <xdr:col>161</xdr:col>
      <xdr:colOff>85725</xdr:colOff>
      <xdr:row>6</xdr:row>
      <xdr:rowOff>190500</xdr:rowOff>
    </xdr:to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115347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5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6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30</xdr:row>
      <xdr:rowOff>0</xdr:rowOff>
    </xdr:from>
    <xdr:to>
      <xdr:col>160</xdr:col>
      <xdr:colOff>85725</xdr:colOff>
      <xdr:row>30</xdr:row>
      <xdr:rowOff>171450</xdr:rowOff>
    </xdr:to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1146524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30</xdr:row>
      <xdr:rowOff>0</xdr:rowOff>
    </xdr:from>
    <xdr:to>
      <xdr:col>161</xdr:col>
      <xdr:colOff>85725</xdr:colOff>
      <xdr:row>30</xdr:row>
      <xdr:rowOff>171450</xdr:rowOff>
    </xdr:to>
    <xdr:sp macro="" textlink="">
      <xdr:nvSpPr>
        <xdr:cNvPr id="42628" name="Text Box 1"/>
        <xdr:cNvSpPr txBox="1">
          <a:spLocks noChangeArrowheads="1"/>
        </xdr:cNvSpPr>
      </xdr:nvSpPr>
      <xdr:spPr bwMode="auto">
        <a:xfrm>
          <a:off x="1153477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41</xdr:row>
      <xdr:rowOff>0</xdr:rowOff>
    </xdr:from>
    <xdr:to>
      <xdr:col>160</xdr:col>
      <xdr:colOff>85725</xdr:colOff>
      <xdr:row>41</xdr:row>
      <xdr:rowOff>209550</xdr:rowOff>
    </xdr:to>
    <xdr:sp macro="" textlink="">
      <xdr:nvSpPr>
        <xdr:cNvPr id="42629" name="Text Box 1"/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41</xdr:row>
      <xdr:rowOff>0</xdr:rowOff>
    </xdr:from>
    <xdr:to>
      <xdr:col>161</xdr:col>
      <xdr:colOff>85725</xdr:colOff>
      <xdr:row>41</xdr:row>
      <xdr:rowOff>209550</xdr:rowOff>
    </xdr:to>
    <xdr:sp macro="" textlink="">
      <xdr:nvSpPr>
        <xdr:cNvPr id="42630" name="Text Box 1"/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2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190500</xdr:rowOff>
    </xdr:to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1174337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5</xdr:row>
      <xdr:rowOff>0</xdr:rowOff>
    </xdr:from>
    <xdr:to>
      <xdr:col>165</xdr:col>
      <xdr:colOff>85725</xdr:colOff>
      <xdr:row>6</xdr:row>
      <xdr:rowOff>190500</xdr:rowOff>
    </xdr:to>
    <xdr:sp macro="" textlink="">
      <xdr:nvSpPr>
        <xdr:cNvPr id="42634" name="Text Box 1"/>
        <xdr:cNvSpPr txBox="1">
          <a:spLocks noChangeArrowheads="1"/>
        </xdr:cNvSpPr>
      </xdr:nvSpPr>
      <xdr:spPr bwMode="auto">
        <a:xfrm>
          <a:off x="1181290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5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6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30</xdr:row>
      <xdr:rowOff>0</xdr:rowOff>
    </xdr:from>
    <xdr:to>
      <xdr:col>164</xdr:col>
      <xdr:colOff>85725</xdr:colOff>
      <xdr:row>30</xdr:row>
      <xdr:rowOff>285750</xdr:rowOff>
    </xdr:to>
    <xdr:sp macro="" textlink="">
      <xdr:nvSpPr>
        <xdr:cNvPr id="42637" name="Text Box 1"/>
        <xdr:cNvSpPr txBox="1">
          <a:spLocks noChangeArrowheads="1"/>
        </xdr:cNvSpPr>
      </xdr:nvSpPr>
      <xdr:spPr bwMode="auto">
        <a:xfrm>
          <a:off x="1174337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30</xdr:row>
      <xdr:rowOff>0</xdr:rowOff>
    </xdr:from>
    <xdr:to>
      <xdr:col>165</xdr:col>
      <xdr:colOff>85725</xdr:colOff>
      <xdr:row>30</xdr:row>
      <xdr:rowOff>285750</xdr:rowOff>
    </xdr:to>
    <xdr:sp macro="" textlink="">
      <xdr:nvSpPr>
        <xdr:cNvPr id="42638" name="Text Box 1"/>
        <xdr:cNvSpPr txBox="1">
          <a:spLocks noChangeArrowheads="1"/>
        </xdr:cNvSpPr>
      </xdr:nvSpPr>
      <xdr:spPr bwMode="auto">
        <a:xfrm>
          <a:off x="1181290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41</xdr:row>
      <xdr:rowOff>0</xdr:rowOff>
    </xdr:from>
    <xdr:to>
      <xdr:col>164</xdr:col>
      <xdr:colOff>85725</xdr:colOff>
      <xdr:row>41</xdr:row>
      <xdr:rowOff>209550</xdr:rowOff>
    </xdr:to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41</xdr:row>
      <xdr:rowOff>0</xdr:rowOff>
    </xdr:from>
    <xdr:to>
      <xdr:col>165</xdr:col>
      <xdr:colOff>85725</xdr:colOff>
      <xdr:row>41</xdr:row>
      <xdr:rowOff>209550</xdr:rowOff>
    </xdr:to>
    <xdr:sp macro="" textlink="">
      <xdr:nvSpPr>
        <xdr:cNvPr id="42640" name="Text Box 1"/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1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10</xdr:row>
      <xdr:rowOff>38100</xdr:rowOff>
    </xdr:to>
    <xdr:sp macro="" textlink="">
      <xdr:nvSpPr>
        <xdr:cNvPr id="42643" name="Text Box 1"/>
        <xdr:cNvSpPr txBox="1">
          <a:spLocks noChangeArrowheads="1"/>
        </xdr:cNvSpPr>
      </xdr:nvSpPr>
      <xdr:spPr bwMode="auto">
        <a:xfrm>
          <a:off x="122996325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5</xdr:row>
      <xdr:rowOff>0</xdr:rowOff>
    </xdr:from>
    <xdr:to>
      <xdr:col>173</xdr:col>
      <xdr:colOff>85725</xdr:colOff>
      <xdr:row>10</xdr:row>
      <xdr:rowOff>38100</xdr:rowOff>
    </xdr:to>
    <xdr:sp macro="" textlink="">
      <xdr:nvSpPr>
        <xdr:cNvPr id="42644" name="Text Box 1"/>
        <xdr:cNvSpPr txBox="1">
          <a:spLocks noChangeArrowheads="1"/>
        </xdr:cNvSpPr>
      </xdr:nvSpPr>
      <xdr:spPr bwMode="auto">
        <a:xfrm>
          <a:off x="123691650" y="1428750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5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6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30</xdr:row>
      <xdr:rowOff>0</xdr:rowOff>
    </xdr:from>
    <xdr:to>
      <xdr:col>172</xdr:col>
      <xdr:colOff>85725</xdr:colOff>
      <xdr:row>30</xdr:row>
      <xdr:rowOff>285750</xdr:rowOff>
    </xdr:to>
    <xdr:sp macro="" textlink="">
      <xdr:nvSpPr>
        <xdr:cNvPr id="42647" name="Text Box 1"/>
        <xdr:cNvSpPr txBox="1">
          <a:spLocks noChangeArrowheads="1"/>
        </xdr:cNvSpPr>
      </xdr:nvSpPr>
      <xdr:spPr bwMode="auto">
        <a:xfrm>
          <a:off x="122996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30</xdr:row>
      <xdr:rowOff>0</xdr:rowOff>
    </xdr:from>
    <xdr:to>
      <xdr:col>173</xdr:col>
      <xdr:colOff>85725</xdr:colOff>
      <xdr:row>30</xdr:row>
      <xdr:rowOff>285750</xdr:rowOff>
    </xdr:to>
    <xdr:sp macro="" textlink="">
      <xdr:nvSpPr>
        <xdr:cNvPr id="42648" name="Text Box 1"/>
        <xdr:cNvSpPr txBox="1">
          <a:spLocks noChangeArrowheads="1"/>
        </xdr:cNvSpPr>
      </xdr:nvSpPr>
      <xdr:spPr bwMode="auto">
        <a:xfrm>
          <a:off x="123691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41</xdr:row>
      <xdr:rowOff>0</xdr:rowOff>
    </xdr:from>
    <xdr:to>
      <xdr:col>172</xdr:col>
      <xdr:colOff>85725</xdr:colOff>
      <xdr:row>41</xdr:row>
      <xdr:rowOff>209550</xdr:rowOff>
    </xdr:to>
    <xdr:sp macro="" textlink="">
      <xdr:nvSpPr>
        <xdr:cNvPr id="42649" name="Text Box 1"/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41</xdr:row>
      <xdr:rowOff>0</xdr:rowOff>
    </xdr:from>
    <xdr:to>
      <xdr:col>173</xdr:col>
      <xdr:colOff>85725</xdr:colOff>
      <xdr:row>41</xdr:row>
      <xdr:rowOff>209550</xdr:rowOff>
    </xdr:to>
    <xdr:sp macro="" textlink="">
      <xdr:nvSpPr>
        <xdr:cNvPr id="42650" name="Text Box 1"/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1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2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190500</xdr:rowOff>
    </xdr:to>
    <xdr:sp macro="" textlink="">
      <xdr:nvSpPr>
        <xdr:cNvPr id="42653" name="Text Box 1"/>
        <xdr:cNvSpPr txBox="1">
          <a:spLocks noChangeArrowheads="1"/>
        </xdr:cNvSpPr>
      </xdr:nvSpPr>
      <xdr:spPr bwMode="auto">
        <a:xfrm>
          <a:off x="125777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5</xdr:row>
      <xdr:rowOff>0</xdr:rowOff>
    </xdr:from>
    <xdr:to>
      <xdr:col>177</xdr:col>
      <xdr:colOff>85725</xdr:colOff>
      <xdr:row>6</xdr:row>
      <xdr:rowOff>190500</xdr:rowOff>
    </xdr:to>
    <xdr:sp macro="" textlink="">
      <xdr:nvSpPr>
        <xdr:cNvPr id="42654" name="Text Box 1"/>
        <xdr:cNvSpPr txBox="1">
          <a:spLocks noChangeArrowheads="1"/>
        </xdr:cNvSpPr>
      </xdr:nvSpPr>
      <xdr:spPr bwMode="auto">
        <a:xfrm>
          <a:off x="126472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5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6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30</xdr:row>
      <xdr:rowOff>0</xdr:rowOff>
    </xdr:from>
    <xdr:to>
      <xdr:col>176</xdr:col>
      <xdr:colOff>85725</xdr:colOff>
      <xdr:row>30</xdr:row>
      <xdr:rowOff>285750</xdr:rowOff>
    </xdr:to>
    <xdr:sp macro="" textlink="">
      <xdr:nvSpPr>
        <xdr:cNvPr id="42657" name="Text Box 1"/>
        <xdr:cNvSpPr txBox="1">
          <a:spLocks noChangeArrowheads="1"/>
        </xdr:cNvSpPr>
      </xdr:nvSpPr>
      <xdr:spPr bwMode="auto">
        <a:xfrm>
          <a:off x="125777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30</xdr:row>
      <xdr:rowOff>0</xdr:rowOff>
    </xdr:from>
    <xdr:to>
      <xdr:col>177</xdr:col>
      <xdr:colOff>85725</xdr:colOff>
      <xdr:row>30</xdr:row>
      <xdr:rowOff>285750</xdr:rowOff>
    </xdr:to>
    <xdr:sp macro="" textlink="">
      <xdr:nvSpPr>
        <xdr:cNvPr id="42658" name="Text Box 1"/>
        <xdr:cNvSpPr txBox="1">
          <a:spLocks noChangeArrowheads="1"/>
        </xdr:cNvSpPr>
      </xdr:nvSpPr>
      <xdr:spPr bwMode="auto">
        <a:xfrm>
          <a:off x="126472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41</xdr:row>
      <xdr:rowOff>0</xdr:rowOff>
    </xdr:from>
    <xdr:to>
      <xdr:col>176</xdr:col>
      <xdr:colOff>85725</xdr:colOff>
      <xdr:row>41</xdr:row>
      <xdr:rowOff>209550</xdr:rowOff>
    </xdr:to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41</xdr:row>
      <xdr:rowOff>0</xdr:rowOff>
    </xdr:from>
    <xdr:to>
      <xdr:col>177</xdr:col>
      <xdr:colOff>85725</xdr:colOff>
      <xdr:row>41</xdr:row>
      <xdr:rowOff>209550</xdr:rowOff>
    </xdr:to>
    <xdr:sp macro="" textlink="">
      <xdr:nvSpPr>
        <xdr:cNvPr id="42660" name="Text Box 1"/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1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2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190500</xdr:rowOff>
    </xdr:to>
    <xdr:sp macro="" textlink="">
      <xdr:nvSpPr>
        <xdr:cNvPr id="42663" name="Text Box 1"/>
        <xdr:cNvSpPr txBox="1">
          <a:spLocks noChangeArrowheads="1"/>
        </xdr:cNvSpPr>
      </xdr:nvSpPr>
      <xdr:spPr bwMode="auto">
        <a:xfrm>
          <a:off x="1285589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5</xdr:row>
      <xdr:rowOff>0</xdr:rowOff>
    </xdr:from>
    <xdr:to>
      <xdr:col>181</xdr:col>
      <xdr:colOff>85725</xdr:colOff>
      <xdr:row>6</xdr:row>
      <xdr:rowOff>190500</xdr:rowOff>
    </xdr:to>
    <xdr:sp macro="" textlink="">
      <xdr:nvSpPr>
        <xdr:cNvPr id="42664" name="Text Box 1"/>
        <xdr:cNvSpPr txBox="1">
          <a:spLocks noChangeArrowheads="1"/>
        </xdr:cNvSpPr>
      </xdr:nvSpPr>
      <xdr:spPr bwMode="auto">
        <a:xfrm>
          <a:off x="1292542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5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6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30</xdr:row>
      <xdr:rowOff>0</xdr:rowOff>
    </xdr:from>
    <xdr:to>
      <xdr:col>180</xdr:col>
      <xdr:colOff>85725</xdr:colOff>
      <xdr:row>30</xdr:row>
      <xdr:rowOff>285750</xdr:rowOff>
    </xdr:to>
    <xdr:sp macro="" textlink="">
      <xdr:nvSpPr>
        <xdr:cNvPr id="42667" name="Text Box 1"/>
        <xdr:cNvSpPr txBox="1">
          <a:spLocks noChangeArrowheads="1"/>
        </xdr:cNvSpPr>
      </xdr:nvSpPr>
      <xdr:spPr bwMode="auto">
        <a:xfrm>
          <a:off x="1285589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30</xdr:row>
      <xdr:rowOff>0</xdr:rowOff>
    </xdr:from>
    <xdr:to>
      <xdr:col>181</xdr:col>
      <xdr:colOff>85725</xdr:colOff>
      <xdr:row>30</xdr:row>
      <xdr:rowOff>285750</xdr:rowOff>
    </xdr:to>
    <xdr:sp macro="" textlink="">
      <xdr:nvSpPr>
        <xdr:cNvPr id="42668" name="Text Box 1"/>
        <xdr:cNvSpPr txBox="1">
          <a:spLocks noChangeArrowheads="1"/>
        </xdr:cNvSpPr>
      </xdr:nvSpPr>
      <xdr:spPr bwMode="auto">
        <a:xfrm>
          <a:off x="1292542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42669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41</xdr:row>
      <xdr:rowOff>0</xdr:rowOff>
    </xdr:from>
    <xdr:to>
      <xdr:col>180</xdr:col>
      <xdr:colOff>85725</xdr:colOff>
      <xdr:row>41</xdr:row>
      <xdr:rowOff>209550</xdr:rowOff>
    </xdr:to>
    <xdr:sp macro="" textlink="">
      <xdr:nvSpPr>
        <xdr:cNvPr id="42671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41</xdr:row>
      <xdr:rowOff>0</xdr:rowOff>
    </xdr:from>
    <xdr:to>
      <xdr:col>181</xdr:col>
      <xdr:colOff>85725</xdr:colOff>
      <xdr:row>41</xdr:row>
      <xdr:rowOff>209550</xdr:rowOff>
    </xdr:to>
    <xdr:sp macro="" textlink="">
      <xdr:nvSpPr>
        <xdr:cNvPr id="42672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3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4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190500</xdr:rowOff>
    </xdr:to>
    <xdr:sp macro="" textlink="">
      <xdr:nvSpPr>
        <xdr:cNvPr id="42675" name="Text Box 1"/>
        <xdr:cNvSpPr txBox="1">
          <a:spLocks noChangeArrowheads="1"/>
        </xdr:cNvSpPr>
      </xdr:nvSpPr>
      <xdr:spPr bwMode="auto">
        <a:xfrm>
          <a:off x="131340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5</xdr:row>
      <xdr:rowOff>0</xdr:rowOff>
    </xdr:from>
    <xdr:to>
      <xdr:col>185</xdr:col>
      <xdr:colOff>85725</xdr:colOff>
      <xdr:row>6</xdr:row>
      <xdr:rowOff>190500</xdr:rowOff>
    </xdr:to>
    <xdr:sp macro="" textlink="">
      <xdr:nvSpPr>
        <xdr:cNvPr id="42676" name="Text Box 1"/>
        <xdr:cNvSpPr txBox="1">
          <a:spLocks noChangeArrowheads="1"/>
        </xdr:cNvSpPr>
      </xdr:nvSpPr>
      <xdr:spPr bwMode="auto">
        <a:xfrm>
          <a:off x="132035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78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30</xdr:row>
      <xdr:rowOff>0</xdr:rowOff>
    </xdr:from>
    <xdr:to>
      <xdr:col>184</xdr:col>
      <xdr:colOff>85725</xdr:colOff>
      <xdr:row>30</xdr:row>
      <xdr:rowOff>171450</xdr:rowOff>
    </xdr:to>
    <xdr:sp macro="" textlink="">
      <xdr:nvSpPr>
        <xdr:cNvPr id="42679" name="Text Box 1"/>
        <xdr:cNvSpPr txBox="1">
          <a:spLocks noChangeArrowheads="1"/>
        </xdr:cNvSpPr>
      </xdr:nvSpPr>
      <xdr:spPr bwMode="auto">
        <a:xfrm>
          <a:off x="1313402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30</xdr:row>
      <xdr:rowOff>0</xdr:rowOff>
    </xdr:from>
    <xdr:to>
      <xdr:col>185</xdr:col>
      <xdr:colOff>85725</xdr:colOff>
      <xdr:row>30</xdr:row>
      <xdr:rowOff>171450</xdr:rowOff>
    </xdr:to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1320355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41</xdr:row>
      <xdr:rowOff>0</xdr:rowOff>
    </xdr:from>
    <xdr:to>
      <xdr:col>184</xdr:col>
      <xdr:colOff>85725</xdr:colOff>
      <xdr:row>41</xdr:row>
      <xdr:rowOff>209550</xdr:rowOff>
    </xdr:to>
    <xdr:sp macro="" textlink="">
      <xdr:nvSpPr>
        <xdr:cNvPr id="42681" name="Text Box 1"/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41</xdr:row>
      <xdr:rowOff>0</xdr:rowOff>
    </xdr:from>
    <xdr:to>
      <xdr:col>185</xdr:col>
      <xdr:colOff>85725</xdr:colOff>
      <xdr:row>41</xdr:row>
      <xdr:rowOff>209550</xdr:rowOff>
    </xdr:to>
    <xdr:sp macro="" textlink="">
      <xdr:nvSpPr>
        <xdr:cNvPr id="42682" name="Text Box 1"/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3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5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9525</xdr:rowOff>
    </xdr:to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6181725" y="1094422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7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8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89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0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1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3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4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696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7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698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17859</xdr:colOff>
      <xdr:row>45</xdr:row>
      <xdr:rowOff>196453</xdr:rowOff>
    </xdr:from>
    <xdr:to>
      <xdr:col>4</xdr:col>
      <xdr:colOff>103584</xdr:colOff>
      <xdr:row>48</xdr:row>
      <xdr:rowOff>65484</xdr:rowOff>
    </xdr:to>
    <xdr:sp macro="" textlink="">
      <xdr:nvSpPr>
        <xdr:cNvPr id="42699" name="Text Box 1"/>
        <xdr:cNvSpPr txBox="1">
          <a:spLocks noChangeArrowheads="1"/>
        </xdr:cNvSpPr>
      </xdr:nvSpPr>
      <xdr:spPr bwMode="auto">
        <a:xfrm>
          <a:off x="6197203" y="9870281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83343</xdr:colOff>
      <xdr:row>42</xdr:row>
      <xdr:rowOff>47625</xdr:rowOff>
    </xdr:from>
    <xdr:to>
      <xdr:col>4</xdr:col>
      <xdr:colOff>169068</xdr:colOff>
      <xdr:row>44</xdr:row>
      <xdr:rowOff>119062</xdr:rowOff>
    </xdr:to>
    <xdr:sp macro="" textlink="">
      <xdr:nvSpPr>
        <xdr:cNvPr id="42700" name="Text Box 1"/>
        <xdr:cNvSpPr txBox="1">
          <a:spLocks noChangeArrowheads="1"/>
        </xdr:cNvSpPr>
      </xdr:nvSpPr>
      <xdr:spPr bwMode="auto">
        <a:xfrm>
          <a:off x="6262687" y="9114234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85725</xdr:colOff>
      <xdr:row>44</xdr:row>
      <xdr:rowOff>28575</xdr:rowOff>
    </xdr:from>
    <xdr:to>
      <xdr:col>9</xdr:col>
      <xdr:colOff>171450</xdr:colOff>
      <xdr:row>46</xdr:row>
      <xdr:rowOff>104775</xdr:rowOff>
    </xdr:to>
    <xdr:sp macro="" textlink="">
      <xdr:nvSpPr>
        <xdr:cNvPr id="42701" name="Text Box 1"/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47</xdr:row>
      <xdr:rowOff>104775</xdr:rowOff>
    </xdr:from>
    <xdr:to>
      <xdr:col>5</xdr:col>
      <xdr:colOff>619125</xdr:colOff>
      <xdr:row>49</xdr:row>
      <xdr:rowOff>180975</xdr:rowOff>
    </xdr:to>
    <xdr:sp macro="" textlink="">
      <xdr:nvSpPr>
        <xdr:cNvPr id="42702" name="Text Box 1"/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3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4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5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42</xdr:row>
      <xdr:rowOff>123825</xdr:rowOff>
    </xdr:to>
    <xdr:sp macro="" textlink="">
      <xdr:nvSpPr>
        <xdr:cNvPr id="42706" name="Text Box 1"/>
        <xdr:cNvSpPr txBox="1">
          <a:spLocks noChangeArrowheads="1"/>
        </xdr:cNvSpPr>
      </xdr:nvSpPr>
      <xdr:spPr bwMode="auto">
        <a:xfrm>
          <a:off x="6181725" y="1094422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707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85725</xdr:colOff>
      <xdr:row>41</xdr:row>
      <xdr:rowOff>209550</xdr:rowOff>
    </xdr:to>
    <xdr:sp macro="" textlink="">
      <xdr:nvSpPr>
        <xdr:cNvPr id="42708" name="Text Box 1"/>
        <xdr:cNvSpPr txBox="1">
          <a:spLocks noChangeArrowheads="1"/>
        </xdr:cNvSpPr>
      </xdr:nvSpPr>
      <xdr:spPr bwMode="auto">
        <a:xfrm>
          <a:off x="6181725" y="109442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09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10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190500</xdr:rowOff>
    </xdr:to>
    <xdr:sp macro="" textlink="">
      <xdr:nvSpPr>
        <xdr:cNvPr id="42711" name="Text Box 1"/>
        <xdr:cNvSpPr txBox="1">
          <a:spLocks noChangeArrowheads="1"/>
        </xdr:cNvSpPr>
      </xdr:nvSpPr>
      <xdr:spPr bwMode="auto">
        <a:xfrm>
          <a:off x="1424654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5</xdr:row>
      <xdr:rowOff>0</xdr:rowOff>
    </xdr:from>
    <xdr:to>
      <xdr:col>201</xdr:col>
      <xdr:colOff>85725</xdr:colOff>
      <xdr:row>6</xdr:row>
      <xdr:rowOff>190500</xdr:rowOff>
    </xdr:to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1431607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3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4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30</xdr:row>
      <xdr:rowOff>0</xdr:rowOff>
    </xdr:from>
    <xdr:to>
      <xdr:col>200</xdr:col>
      <xdr:colOff>85725</xdr:colOff>
      <xdr:row>31</xdr:row>
      <xdr:rowOff>133350</xdr:rowOff>
    </xdr:to>
    <xdr:sp macro="" textlink="">
      <xdr:nvSpPr>
        <xdr:cNvPr id="42715" name="Text Box 1"/>
        <xdr:cNvSpPr txBox="1">
          <a:spLocks noChangeArrowheads="1"/>
        </xdr:cNvSpPr>
      </xdr:nvSpPr>
      <xdr:spPr bwMode="auto">
        <a:xfrm>
          <a:off x="142465425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30</xdr:row>
      <xdr:rowOff>0</xdr:rowOff>
    </xdr:from>
    <xdr:to>
      <xdr:col>201</xdr:col>
      <xdr:colOff>85725</xdr:colOff>
      <xdr:row>31</xdr:row>
      <xdr:rowOff>133350</xdr:rowOff>
    </xdr:to>
    <xdr:sp macro="" textlink="">
      <xdr:nvSpPr>
        <xdr:cNvPr id="42716" name="Text Box 1"/>
        <xdr:cNvSpPr txBox="1">
          <a:spLocks noChangeArrowheads="1"/>
        </xdr:cNvSpPr>
      </xdr:nvSpPr>
      <xdr:spPr bwMode="auto">
        <a:xfrm>
          <a:off x="1431607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41</xdr:row>
      <xdr:rowOff>0</xdr:rowOff>
    </xdr:from>
    <xdr:to>
      <xdr:col>200</xdr:col>
      <xdr:colOff>85725</xdr:colOff>
      <xdr:row>41</xdr:row>
      <xdr:rowOff>209550</xdr:rowOff>
    </xdr:to>
    <xdr:sp macro="" textlink="">
      <xdr:nvSpPr>
        <xdr:cNvPr id="42717" name="Text Box 1"/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41</xdr:row>
      <xdr:rowOff>0</xdr:rowOff>
    </xdr:from>
    <xdr:to>
      <xdr:col>201</xdr:col>
      <xdr:colOff>85725</xdr:colOff>
      <xdr:row>41</xdr:row>
      <xdr:rowOff>209550</xdr:rowOff>
    </xdr:to>
    <xdr:sp macro="" textlink="">
      <xdr:nvSpPr>
        <xdr:cNvPr id="42718" name="Text Box 1"/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19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20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190500</xdr:rowOff>
    </xdr:to>
    <xdr:sp macro="" textlink="">
      <xdr:nvSpPr>
        <xdr:cNvPr id="42721" name="Text Box 1"/>
        <xdr:cNvSpPr txBox="1">
          <a:spLocks noChangeArrowheads="1"/>
        </xdr:cNvSpPr>
      </xdr:nvSpPr>
      <xdr:spPr bwMode="auto">
        <a:xfrm>
          <a:off x="134121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5</xdr:row>
      <xdr:rowOff>0</xdr:rowOff>
    </xdr:from>
    <xdr:to>
      <xdr:col>189</xdr:col>
      <xdr:colOff>85725</xdr:colOff>
      <xdr:row>6</xdr:row>
      <xdr:rowOff>190500</xdr:rowOff>
    </xdr:to>
    <xdr:sp macro="" textlink="">
      <xdr:nvSpPr>
        <xdr:cNvPr id="42722" name="Text Box 1"/>
        <xdr:cNvSpPr txBox="1">
          <a:spLocks noChangeArrowheads="1"/>
        </xdr:cNvSpPr>
      </xdr:nvSpPr>
      <xdr:spPr bwMode="auto">
        <a:xfrm>
          <a:off x="134816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3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30</xdr:row>
      <xdr:rowOff>0</xdr:rowOff>
    </xdr:from>
    <xdr:to>
      <xdr:col>188</xdr:col>
      <xdr:colOff>85725</xdr:colOff>
      <xdr:row>30</xdr:row>
      <xdr:rowOff>285750</xdr:rowOff>
    </xdr:to>
    <xdr:sp macro="" textlink="">
      <xdr:nvSpPr>
        <xdr:cNvPr id="42725" name="Text Box 1"/>
        <xdr:cNvSpPr txBox="1">
          <a:spLocks noChangeArrowheads="1"/>
        </xdr:cNvSpPr>
      </xdr:nvSpPr>
      <xdr:spPr bwMode="auto">
        <a:xfrm>
          <a:off x="1341215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30</xdr:row>
      <xdr:rowOff>0</xdr:rowOff>
    </xdr:from>
    <xdr:to>
      <xdr:col>189</xdr:col>
      <xdr:colOff>85725</xdr:colOff>
      <xdr:row>30</xdr:row>
      <xdr:rowOff>285750</xdr:rowOff>
    </xdr:to>
    <xdr:sp macro="" textlink="">
      <xdr:nvSpPr>
        <xdr:cNvPr id="42726" name="Text Box 1"/>
        <xdr:cNvSpPr txBox="1">
          <a:spLocks noChangeArrowheads="1"/>
        </xdr:cNvSpPr>
      </xdr:nvSpPr>
      <xdr:spPr bwMode="auto">
        <a:xfrm>
          <a:off x="1348168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41</xdr:row>
      <xdr:rowOff>0</xdr:rowOff>
    </xdr:from>
    <xdr:to>
      <xdr:col>188</xdr:col>
      <xdr:colOff>85725</xdr:colOff>
      <xdr:row>41</xdr:row>
      <xdr:rowOff>209550</xdr:rowOff>
    </xdr:to>
    <xdr:sp macro="" textlink="">
      <xdr:nvSpPr>
        <xdr:cNvPr id="42727" name="Text Box 1"/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41</xdr:row>
      <xdr:rowOff>0</xdr:rowOff>
    </xdr:from>
    <xdr:to>
      <xdr:col>189</xdr:col>
      <xdr:colOff>85725</xdr:colOff>
      <xdr:row>41</xdr:row>
      <xdr:rowOff>209550</xdr:rowOff>
    </xdr:to>
    <xdr:sp macro="" textlink="">
      <xdr:nvSpPr>
        <xdr:cNvPr id="42728" name="Text Box 1"/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29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30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190500</xdr:rowOff>
    </xdr:to>
    <xdr:sp macro="" textlink="">
      <xdr:nvSpPr>
        <xdr:cNvPr id="42731" name="Text Box 1"/>
        <xdr:cNvSpPr txBox="1">
          <a:spLocks noChangeArrowheads="1"/>
        </xdr:cNvSpPr>
      </xdr:nvSpPr>
      <xdr:spPr bwMode="auto">
        <a:xfrm>
          <a:off x="1369028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5</xdr:row>
      <xdr:rowOff>0</xdr:rowOff>
    </xdr:from>
    <xdr:to>
      <xdr:col>193</xdr:col>
      <xdr:colOff>85725</xdr:colOff>
      <xdr:row>6</xdr:row>
      <xdr:rowOff>190500</xdr:rowOff>
    </xdr:to>
    <xdr:sp macro="" textlink="">
      <xdr:nvSpPr>
        <xdr:cNvPr id="42732" name="Text Box 1"/>
        <xdr:cNvSpPr txBox="1">
          <a:spLocks noChangeArrowheads="1"/>
        </xdr:cNvSpPr>
      </xdr:nvSpPr>
      <xdr:spPr bwMode="auto">
        <a:xfrm>
          <a:off x="1375981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3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4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42735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6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42737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42738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39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40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30</xdr:row>
      <xdr:rowOff>0</xdr:rowOff>
    </xdr:from>
    <xdr:to>
      <xdr:col>192</xdr:col>
      <xdr:colOff>85725</xdr:colOff>
      <xdr:row>30</xdr:row>
      <xdr:rowOff>285750</xdr:rowOff>
    </xdr:to>
    <xdr:sp macro="" textlink="">
      <xdr:nvSpPr>
        <xdr:cNvPr id="42741" name="Text Box 1"/>
        <xdr:cNvSpPr txBox="1">
          <a:spLocks noChangeArrowheads="1"/>
        </xdr:cNvSpPr>
      </xdr:nvSpPr>
      <xdr:spPr bwMode="auto">
        <a:xfrm>
          <a:off x="1369028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30</xdr:row>
      <xdr:rowOff>0</xdr:rowOff>
    </xdr:from>
    <xdr:to>
      <xdr:col>193</xdr:col>
      <xdr:colOff>85725</xdr:colOff>
      <xdr:row>30</xdr:row>
      <xdr:rowOff>285750</xdr:rowOff>
    </xdr:to>
    <xdr:sp macro="" textlink="">
      <xdr:nvSpPr>
        <xdr:cNvPr id="42742" name="Text Box 1"/>
        <xdr:cNvSpPr txBox="1">
          <a:spLocks noChangeArrowheads="1"/>
        </xdr:cNvSpPr>
      </xdr:nvSpPr>
      <xdr:spPr bwMode="auto">
        <a:xfrm>
          <a:off x="1375981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41</xdr:row>
      <xdr:rowOff>0</xdr:rowOff>
    </xdr:from>
    <xdr:to>
      <xdr:col>192</xdr:col>
      <xdr:colOff>85725</xdr:colOff>
      <xdr:row>41</xdr:row>
      <xdr:rowOff>209550</xdr:rowOff>
    </xdr:to>
    <xdr:sp macro="" textlink="">
      <xdr:nvSpPr>
        <xdr:cNvPr id="42743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41</xdr:row>
      <xdr:rowOff>0</xdr:rowOff>
    </xdr:from>
    <xdr:to>
      <xdr:col>193</xdr:col>
      <xdr:colOff>85725</xdr:colOff>
      <xdr:row>41</xdr:row>
      <xdr:rowOff>209550</xdr:rowOff>
    </xdr:to>
    <xdr:sp macro="" textlink="">
      <xdr:nvSpPr>
        <xdr:cNvPr id="42744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6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10</xdr:row>
      <xdr:rowOff>123825</xdr:rowOff>
    </xdr:to>
    <xdr:sp macro="" textlink="">
      <xdr:nvSpPr>
        <xdr:cNvPr id="42747" name="Text Box 1"/>
        <xdr:cNvSpPr txBox="1">
          <a:spLocks noChangeArrowheads="1"/>
        </xdr:cNvSpPr>
      </xdr:nvSpPr>
      <xdr:spPr bwMode="auto">
        <a:xfrm>
          <a:off x="145246725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5</xdr:row>
      <xdr:rowOff>0</xdr:rowOff>
    </xdr:from>
    <xdr:to>
      <xdr:col>205</xdr:col>
      <xdr:colOff>85725</xdr:colOff>
      <xdr:row>10</xdr:row>
      <xdr:rowOff>123825</xdr:rowOff>
    </xdr:to>
    <xdr:sp macro="" textlink="">
      <xdr:nvSpPr>
        <xdr:cNvPr id="42748" name="Text Box 1"/>
        <xdr:cNvSpPr txBox="1">
          <a:spLocks noChangeArrowheads="1"/>
        </xdr:cNvSpPr>
      </xdr:nvSpPr>
      <xdr:spPr bwMode="auto">
        <a:xfrm>
          <a:off x="145942050" y="1428750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49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30</xdr:row>
      <xdr:rowOff>0</xdr:rowOff>
    </xdr:from>
    <xdr:to>
      <xdr:col>204</xdr:col>
      <xdr:colOff>85725</xdr:colOff>
      <xdr:row>30</xdr:row>
      <xdr:rowOff>171450</xdr:rowOff>
    </xdr:to>
    <xdr:sp macro="" textlink="">
      <xdr:nvSpPr>
        <xdr:cNvPr id="42751" name="Text Box 1"/>
        <xdr:cNvSpPr txBox="1">
          <a:spLocks noChangeArrowheads="1"/>
        </xdr:cNvSpPr>
      </xdr:nvSpPr>
      <xdr:spPr bwMode="auto">
        <a:xfrm>
          <a:off x="145246725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30</xdr:row>
      <xdr:rowOff>0</xdr:rowOff>
    </xdr:from>
    <xdr:to>
      <xdr:col>205</xdr:col>
      <xdr:colOff>85725</xdr:colOff>
      <xdr:row>30</xdr:row>
      <xdr:rowOff>171450</xdr:rowOff>
    </xdr:to>
    <xdr:sp macro="" textlink="">
      <xdr:nvSpPr>
        <xdr:cNvPr id="42752" name="Text Box 1"/>
        <xdr:cNvSpPr txBox="1">
          <a:spLocks noChangeArrowheads="1"/>
        </xdr:cNvSpPr>
      </xdr:nvSpPr>
      <xdr:spPr bwMode="auto">
        <a:xfrm>
          <a:off x="145942050" y="6305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41</xdr:row>
      <xdr:rowOff>0</xdr:rowOff>
    </xdr:from>
    <xdr:to>
      <xdr:col>204</xdr:col>
      <xdr:colOff>85725</xdr:colOff>
      <xdr:row>41</xdr:row>
      <xdr:rowOff>209550</xdr:rowOff>
    </xdr:to>
    <xdr:sp macro="" textlink="">
      <xdr:nvSpPr>
        <xdr:cNvPr id="42753" name="Text Box 1"/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41</xdr:row>
      <xdr:rowOff>0</xdr:rowOff>
    </xdr:from>
    <xdr:to>
      <xdr:col>205</xdr:col>
      <xdr:colOff>85725</xdr:colOff>
      <xdr:row>41</xdr:row>
      <xdr:rowOff>209550</xdr:rowOff>
    </xdr:to>
    <xdr:sp macro="" textlink="">
      <xdr:nvSpPr>
        <xdr:cNvPr id="42754" name="Text Box 1"/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5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6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9</xdr:row>
      <xdr:rowOff>152400</xdr:rowOff>
    </xdr:to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148028025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5</xdr:row>
      <xdr:rowOff>0</xdr:rowOff>
    </xdr:from>
    <xdr:to>
      <xdr:col>209</xdr:col>
      <xdr:colOff>85725</xdr:colOff>
      <xdr:row>9</xdr:row>
      <xdr:rowOff>152400</xdr:rowOff>
    </xdr:to>
    <xdr:sp macro="" textlink="">
      <xdr:nvSpPr>
        <xdr:cNvPr id="42758" name="Text Box 1"/>
        <xdr:cNvSpPr txBox="1">
          <a:spLocks noChangeArrowheads="1"/>
        </xdr:cNvSpPr>
      </xdr:nvSpPr>
      <xdr:spPr bwMode="auto">
        <a:xfrm>
          <a:off x="148723350" y="1428750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59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30</xdr:row>
      <xdr:rowOff>0</xdr:rowOff>
    </xdr:from>
    <xdr:to>
      <xdr:col>208</xdr:col>
      <xdr:colOff>85725</xdr:colOff>
      <xdr:row>30</xdr:row>
      <xdr:rowOff>285750</xdr:rowOff>
    </xdr:to>
    <xdr:sp macro="" textlink="">
      <xdr:nvSpPr>
        <xdr:cNvPr id="42761" name="Text Box 1"/>
        <xdr:cNvSpPr txBox="1">
          <a:spLocks noChangeArrowheads="1"/>
        </xdr:cNvSpPr>
      </xdr:nvSpPr>
      <xdr:spPr bwMode="auto">
        <a:xfrm>
          <a:off x="1480280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30</xdr:row>
      <xdr:rowOff>0</xdr:rowOff>
    </xdr:from>
    <xdr:to>
      <xdr:col>209</xdr:col>
      <xdr:colOff>85725</xdr:colOff>
      <xdr:row>30</xdr:row>
      <xdr:rowOff>285750</xdr:rowOff>
    </xdr:to>
    <xdr:sp macro="" textlink="">
      <xdr:nvSpPr>
        <xdr:cNvPr id="42762" name="Text Box 1"/>
        <xdr:cNvSpPr txBox="1">
          <a:spLocks noChangeArrowheads="1"/>
        </xdr:cNvSpPr>
      </xdr:nvSpPr>
      <xdr:spPr bwMode="auto">
        <a:xfrm>
          <a:off x="1487233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41</xdr:row>
      <xdr:rowOff>0</xdr:rowOff>
    </xdr:from>
    <xdr:to>
      <xdr:col>208</xdr:col>
      <xdr:colOff>85725</xdr:colOff>
      <xdr:row>41</xdr:row>
      <xdr:rowOff>209550</xdr:rowOff>
    </xdr:to>
    <xdr:sp macro="" textlink="">
      <xdr:nvSpPr>
        <xdr:cNvPr id="42763" name="Text Box 1"/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41</xdr:row>
      <xdr:rowOff>0</xdr:rowOff>
    </xdr:from>
    <xdr:to>
      <xdr:col>209</xdr:col>
      <xdr:colOff>85725</xdr:colOff>
      <xdr:row>41</xdr:row>
      <xdr:rowOff>209550</xdr:rowOff>
    </xdr:to>
    <xdr:sp macro="" textlink="">
      <xdr:nvSpPr>
        <xdr:cNvPr id="42764" name="Text Box 1"/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5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6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42767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6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533400</xdr:colOff>
      <xdr:row>29</xdr:row>
      <xdr:rowOff>123825</xdr:rowOff>
    </xdr:from>
    <xdr:to>
      <xdr:col>212</xdr:col>
      <xdr:colOff>619125</xdr:colOff>
      <xdr:row>30</xdr:row>
      <xdr:rowOff>209550</xdr:rowOff>
    </xdr:to>
    <xdr:sp macro="" textlink="">
      <xdr:nvSpPr>
        <xdr:cNvPr id="42769" name="Text Box 1"/>
        <xdr:cNvSpPr txBox="1">
          <a:spLocks noChangeArrowheads="1"/>
        </xdr:cNvSpPr>
      </xdr:nvSpPr>
      <xdr:spPr bwMode="auto">
        <a:xfrm>
          <a:off x="151342725" y="623887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42770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42771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42772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42773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42774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6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190500</xdr:rowOff>
    </xdr:to>
    <xdr:sp macro="" textlink="">
      <xdr:nvSpPr>
        <xdr:cNvPr id="42777" name="Text Box 1"/>
        <xdr:cNvSpPr txBox="1">
          <a:spLocks noChangeArrowheads="1"/>
        </xdr:cNvSpPr>
      </xdr:nvSpPr>
      <xdr:spPr bwMode="auto">
        <a:xfrm>
          <a:off x="1508093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5</xdr:row>
      <xdr:rowOff>0</xdr:rowOff>
    </xdr:from>
    <xdr:to>
      <xdr:col>213</xdr:col>
      <xdr:colOff>85725</xdr:colOff>
      <xdr:row>6</xdr:row>
      <xdr:rowOff>190500</xdr:rowOff>
    </xdr:to>
    <xdr:sp macro="" textlink="">
      <xdr:nvSpPr>
        <xdr:cNvPr id="42778" name="Text Box 1"/>
        <xdr:cNvSpPr txBox="1">
          <a:spLocks noChangeArrowheads="1"/>
        </xdr:cNvSpPr>
      </xdr:nvSpPr>
      <xdr:spPr bwMode="auto">
        <a:xfrm>
          <a:off x="1515046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219075</xdr:colOff>
      <xdr:row>29</xdr:row>
      <xdr:rowOff>123825</xdr:rowOff>
    </xdr:from>
    <xdr:to>
      <xdr:col>213</xdr:col>
      <xdr:colOff>304800</xdr:colOff>
      <xdr:row>30</xdr:row>
      <xdr:rowOff>209550</xdr:rowOff>
    </xdr:to>
    <xdr:sp macro="" textlink="">
      <xdr:nvSpPr>
        <xdr:cNvPr id="42779" name="Text Box 1"/>
        <xdr:cNvSpPr txBox="1">
          <a:spLocks noChangeArrowheads="1"/>
        </xdr:cNvSpPr>
      </xdr:nvSpPr>
      <xdr:spPr bwMode="auto">
        <a:xfrm>
          <a:off x="151723725" y="623887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30</xdr:row>
      <xdr:rowOff>0</xdr:rowOff>
    </xdr:from>
    <xdr:to>
      <xdr:col>213</xdr:col>
      <xdr:colOff>85725</xdr:colOff>
      <xdr:row>30</xdr:row>
      <xdr:rowOff>285750</xdr:rowOff>
    </xdr:to>
    <xdr:sp macro="" textlink="">
      <xdr:nvSpPr>
        <xdr:cNvPr id="42780" name="Text Box 1"/>
        <xdr:cNvSpPr txBox="1">
          <a:spLocks noChangeArrowheads="1"/>
        </xdr:cNvSpPr>
      </xdr:nvSpPr>
      <xdr:spPr bwMode="auto">
        <a:xfrm>
          <a:off x="1515046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30</xdr:row>
      <xdr:rowOff>0</xdr:rowOff>
    </xdr:from>
    <xdr:to>
      <xdr:col>212</xdr:col>
      <xdr:colOff>85725</xdr:colOff>
      <xdr:row>30</xdr:row>
      <xdr:rowOff>285750</xdr:rowOff>
    </xdr:to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1508093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590550</xdr:colOff>
      <xdr:row>29</xdr:row>
      <xdr:rowOff>257175</xdr:rowOff>
    </xdr:from>
    <xdr:to>
      <xdr:col>213</xdr:col>
      <xdr:colOff>676275</xdr:colOff>
      <xdr:row>30</xdr:row>
      <xdr:rowOff>276225</xdr:rowOff>
    </xdr:to>
    <xdr:sp macro="" textlink="">
      <xdr:nvSpPr>
        <xdr:cNvPr id="42782" name="Text Box 1"/>
        <xdr:cNvSpPr txBox="1">
          <a:spLocks noChangeArrowheads="1"/>
        </xdr:cNvSpPr>
      </xdr:nvSpPr>
      <xdr:spPr bwMode="auto">
        <a:xfrm>
          <a:off x="152095200" y="630555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41</xdr:row>
      <xdr:rowOff>0</xdr:rowOff>
    </xdr:from>
    <xdr:to>
      <xdr:col>212</xdr:col>
      <xdr:colOff>85725</xdr:colOff>
      <xdr:row>41</xdr:row>
      <xdr:rowOff>209550</xdr:rowOff>
    </xdr:to>
    <xdr:sp macro="" textlink="">
      <xdr:nvSpPr>
        <xdr:cNvPr id="42783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41</xdr:row>
      <xdr:rowOff>0</xdr:rowOff>
    </xdr:from>
    <xdr:to>
      <xdr:col>213</xdr:col>
      <xdr:colOff>85725</xdr:colOff>
      <xdr:row>41</xdr:row>
      <xdr:rowOff>209550</xdr:rowOff>
    </xdr:to>
    <xdr:sp macro="" textlink="">
      <xdr:nvSpPr>
        <xdr:cNvPr id="42784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5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6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190500</xdr:rowOff>
    </xdr:to>
    <xdr:sp macro="" textlink="">
      <xdr:nvSpPr>
        <xdr:cNvPr id="42787" name="Text Box 1"/>
        <xdr:cNvSpPr txBox="1">
          <a:spLocks noChangeArrowheads="1"/>
        </xdr:cNvSpPr>
      </xdr:nvSpPr>
      <xdr:spPr bwMode="auto">
        <a:xfrm>
          <a:off x="1535906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5</xdr:row>
      <xdr:rowOff>0</xdr:rowOff>
    </xdr:from>
    <xdr:to>
      <xdr:col>217</xdr:col>
      <xdr:colOff>85725</xdr:colOff>
      <xdr:row>6</xdr:row>
      <xdr:rowOff>190500</xdr:rowOff>
    </xdr:to>
    <xdr:sp macro="" textlink="">
      <xdr:nvSpPr>
        <xdr:cNvPr id="42788" name="Text Box 1"/>
        <xdr:cNvSpPr txBox="1">
          <a:spLocks noChangeArrowheads="1"/>
        </xdr:cNvSpPr>
      </xdr:nvSpPr>
      <xdr:spPr bwMode="auto">
        <a:xfrm>
          <a:off x="1542859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89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90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30</xdr:row>
      <xdr:rowOff>0</xdr:rowOff>
    </xdr:from>
    <xdr:to>
      <xdr:col>216</xdr:col>
      <xdr:colOff>85725</xdr:colOff>
      <xdr:row>30</xdr:row>
      <xdr:rowOff>285750</xdr:rowOff>
    </xdr:to>
    <xdr:sp macro="" textlink="">
      <xdr:nvSpPr>
        <xdr:cNvPr id="42791" name="Text Box 1"/>
        <xdr:cNvSpPr txBox="1">
          <a:spLocks noChangeArrowheads="1"/>
        </xdr:cNvSpPr>
      </xdr:nvSpPr>
      <xdr:spPr bwMode="auto">
        <a:xfrm>
          <a:off x="153590625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30</xdr:row>
      <xdr:rowOff>0</xdr:rowOff>
    </xdr:from>
    <xdr:to>
      <xdr:col>217</xdr:col>
      <xdr:colOff>85725</xdr:colOff>
      <xdr:row>30</xdr:row>
      <xdr:rowOff>285750</xdr:rowOff>
    </xdr:to>
    <xdr:sp macro="" textlink="">
      <xdr:nvSpPr>
        <xdr:cNvPr id="42792" name="Text Box 1"/>
        <xdr:cNvSpPr txBox="1">
          <a:spLocks noChangeArrowheads="1"/>
        </xdr:cNvSpPr>
      </xdr:nvSpPr>
      <xdr:spPr bwMode="auto">
        <a:xfrm>
          <a:off x="1542859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41</xdr:row>
      <xdr:rowOff>0</xdr:rowOff>
    </xdr:from>
    <xdr:to>
      <xdr:col>216</xdr:col>
      <xdr:colOff>85725</xdr:colOff>
      <xdr:row>41</xdr:row>
      <xdr:rowOff>209550</xdr:rowOff>
    </xdr:to>
    <xdr:sp macro="" textlink="">
      <xdr:nvSpPr>
        <xdr:cNvPr id="42793" name="Text Box 1"/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41</xdr:row>
      <xdr:rowOff>0</xdr:rowOff>
    </xdr:from>
    <xdr:to>
      <xdr:col>217</xdr:col>
      <xdr:colOff>85725</xdr:colOff>
      <xdr:row>41</xdr:row>
      <xdr:rowOff>209550</xdr:rowOff>
    </xdr:to>
    <xdr:sp macro="" textlink="">
      <xdr:nvSpPr>
        <xdr:cNvPr id="42794" name="Text Box 1"/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5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6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42797" name="Text Box 1"/>
        <xdr:cNvSpPr txBox="1">
          <a:spLocks noChangeArrowheads="1"/>
        </xdr:cNvSpPr>
      </xdr:nvSpPr>
      <xdr:spPr bwMode="auto">
        <a:xfrm>
          <a:off x="156371925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5</xdr:row>
      <xdr:rowOff>0</xdr:rowOff>
    </xdr:from>
    <xdr:to>
      <xdr:col>221</xdr:col>
      <xdr:colOff>85725</xdr:colOff>
      <xdr:row>5</xdr:row>
      <xdr:rowOff>238125</xdr:rowOff>
    </xdr:to>
    <xdr:sp macro="" textlink="">
      <xdr:nvSpPr>
        <xdr:cNvPr id="42798" name="Text Box 1"/>
        <xdr:cNvSpPr txBox="1">
          <a:spLocks noChangeArrowheads="1"/>
        </xdr:cNvSpPr>
      </xdr:nvSpPr>
      <xdr:spPr bwMode="auto">
        <a:xfrm>
          <a:off x="157067250" y="142875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799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800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30</xdr:row>
      <xdr:rowOff>0</xdr:rowOff>
    </xdr:from>
    <xdr:to>
      <xdr:col>220</xdr:col>
      <xdr:colOff>85725</xdr:colOff>
      <xdr:row>31</xdr:row>
      <xdr:rowOff>133350</xdr:rowOff>
    </xdr:to>
    <xdr:sp macro="" textlink="">
      <xdr:nvSpPr>
        <xdr:cNvPr id="42801" name="Text Box 1"/>
        <xdr:cNvSpPr txBox="1">
          <a:spLocks noChangeArrowheads="1"/>
        </xdr:cNvSpPr>
      </xdr:nvSpPr>
      <xdr:spPr bwMode="auto">
        <a:xfrm>
          <a:off x="156371925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30</xdr:row>
      <xdr:rowOff>0</xdr:rowOff>
    </xdr:from>
    <xdr:to>
      <xdr:col>221</xdr:col>
      <xdr:colOff>85725</xdr:colOff>
      <xdr:row>31</xdr:row>
      <xdr:rowOff>133350</xdr:rowOff>
    </xdr:to>
    <xdr:sp macro="" textlink="">
      <xdr:nvSpPr>
        <xdr:cNvPr id="42802" name="Text Box 1"/>
        <xdr:cNvSpPr txBox="1">
          <a:spLocks noChangeArrowheads="1"/>
        </xdr:cNvSpPr>
      </xdr:nvSpPr>
      <xdr:spPr bwMode="auto">
        <a:xfrm>
          <a:off x="157067250" y="63055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41</xdr:row>
      <xdr:rowOff>0</xdr:rowOff>
    </xdr:from>
    <xdr:to>
      <xdr:col>220</xdr:col>
      <xdr:colOff>85725</xdr:colOff>
      <xdr:row>41</xdr:row>
      <xdr:rowOff>209550</xdr:rowOff>
    </xdr:to>
    <xdr:sp macro="" textlink="">
      <xdr:nvSpPr>
        <xdr:cNvPr id="42803" name="Text Box 1"/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41</xdr:row>
      <xdr:rowOff>0</xdr:rowOff>
    </xdr:from>
    <xdr:to>
      <xdr:col>221</xdr:col>
      <xdr:colOff>85725</xdr:colOff>
      <xdr:row>41</xdr:row>
      <xdr:rowOff>209550</xdr:rowOff>
    </xdr:to>
    <xdr:sp macro="" textlink="">
      <xdr:nvSpPr>
        <xdr:cNvPr id="42804" name="Text Box 1"/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5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190500</xdr:rowOff>
    </xdr:to>
    <xdr:sp macro="" textlink="">
      <xdr:nvSpPr>
        <xdr:cNvPr id="42807" name="Text Box 1"/>
        <xdr:cNvSpPr txBox="1">
          <a:spLocks noChangeArrowheads="1"/>
        </xdr:cNvSpPr>
      </xdr:nvSpPr>
      <xdr:spPr bwMode="auto">
        <a:xfrm>
          <a:off x="1591532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5</xdr:row>
      <xdr:rowOff>0</xdr:rowOff>
    </xdr:from>
    <xdr:to>
      <xdr:col>225</xdr:col>
      <xdr:colOff>85725</xdr:colOff>
      <xdr:row>6</xdr:row>
      <xdr:rowOff>190500</xdr:rowOff>
    </xdr:to>
    <xdr:sp macro="" textlink="">
      <xdr:nvSpPr>
        <xdr:cNvPr id="42808" name="Text Box 1"/>
        <xdr:cNvSpPr txBox="1">
          <a:spLocks noChangeArrowheads="1"/>
        </xdr:cNvSpPr>
      </xdr:nvSpPr>
      <xdr:spPr bwMode="auto">
        <a:xfrm>
          <a:off x="1598485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09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10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30</xdr:row>
      <xdr:rowOff>0</xdr:rowOff>
    </xdr:from>
    <xdr:to>
      <xdr:col>224</xdr:col>
      <xdr:colOff>85725</xdr:colOff>
      <xdr:row>31</xdr:row>
      <xdr:rowOff>114300</xdr:rowOff>
    </xdr:to>
    <xdr:sp macro="" textlink="">
      <xdr:nvSpPr>
        <xdr:cNvPr id="42811" name="Text Box 1"/>
        <xdr:cNvSpPr txBox="1">
          <a:spLocks noChangeArrowheads="1"/>
        </xdr:cNvSpPr>
      </xdr:nvSpPr>
      <xdr:spPr bwMode="auto">
        <a:xfrm>
          <a:off x="159153225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30</xdr:row>
      <xdr:rowOff>0</xdr:rowOff>
    </xdr:from>
    <xdr:to>
      <xdr:col>225</xdr:col>
      <xdr:colOff>85725</xdr:colOff>
      <xdr:row>31</xdr:row>
      <xdr:rowOff>114300</xdr:rowOff>
    </xdr:to>
    <xdr:sp macro="" textlink="">
      <xdr:nvSpPr>
        <xdr:cNvPr id="42812" name="Text Box 1"/>
        <xdr:cNvSpPr txBox="1">
          <a:spLocks noChangeArrowheads="1"/>
        </xdr:cNvSpPr>
      </xdr:nvSpPr>
      <xdr:spPr bwMode="auto">
        <a:xfrm>
          <a:off x="1598485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41</xdr:row>
      <xdr:rowOff>0</xdr:rowOff>
    </xdr:from>
    <xdr:to>
      <xdr:col>224</xdr:col>
      <xdr:colOff>85725</xdr:colOff>
      <xdr:row>41</xdr:row>
      <xdr:rowOff>209550</xdr:rowOff>
    </xdr:to>
    <xdr:sp macro="" textlink="">
      <xdr:nvSpPr>
        <xdr:cNvPr id="42813" name="Text Box 1"/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41</xdr:row>
      <xdr:rowOff>0</xdr:rowOff>
    </xdr:from>
    <xdr:to>
      <xdr:col>225</xdr:col>
      <xdr:colOff>85725</xdr:colOff>
      <xdr:row>41</xdr:row>
      <xdr:rowOff>209550</xdr:rowOff>
    </xdr:to>
    <xdr:sp macro="" textlink="">
      <xdr:nvSpPr>
        <xdr:cNvPr id="42814" name="Text Box 1"/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5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6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190500</xdr:rowOff>
    </xdr:to>
    <xdr:sp macro="" textlink="">
      <xdr:nvSpPr>
        <xdr:cNvPr id="42817" name="Text Box 1"/>
        <xdr:cNvSpPr txBox="1">
          <a:spLocks noChangeArrowheads="1"/>
        </xdr:cNvSpPr>
      </xdr:nvSpPr>
      <xdr:spPr bwMode="auto">
        <a:xfrm>
          <a:off x="161934525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5</xdr:row>
      <xdr:rowOff>0</xdr:rowOff>
    </xdr:from>
    <xdr:to>
      <xdr:col>229</xdr:col>
      <xdr:colOff>85725</xdr:colOff>
      <xdr:row>6</xdr:row>
      <xdr:rowOff>190500</xdr:rowOff>
    </xdr:to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162629850" y="14287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19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20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30</xdr:row>
      <xdr:rowOff>0</xdr:rowOff>
    </xdr:from>
    <xdr:to>
      <xdr:col>228</xdr:col>
      <xdr:colOff>85725</xdr:colOff>
      <xdr:row>31</xdr:row>
      <xdr:rowOff>114300</xdr:rowOff>
    </xdr:to>
    <xdr:sp macro="" textlink="">
      <xdr:nvSpPr>
        <xdr:cNvPr id="42821" name="Text Box 1"/>
        <xdr:cNvSpPr txBox="1">
          <a:spLocks noChangeArrowheads="1"/>
        </xdr:cNvSpPr>
      </xdr:nvSpPr>
      <xdr:spPr bwMode="auto">
        <a:xfrm>
          <a:off x="161934525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30</xdr:row>
      <xdr:rowOff>0</xdr:rowOff>
    </xdr:from>
    <xdr:to>
      <xdr:col>229</xdr:col>
      <xdr:colOff>85725</xdr:colOff>
      <xdr:row>31</xdr:row>
      <xdr:rowOff>114300</xdr:rowOff>
    </xdr:to>
    <xdr:sp macro="" textlink="">
      <xdr:nvSpPr>
        <xdr:cNvPr id="42822" name="Text Box 1"/>
        <xdr:cNvSpPr txBox="1">
          <a:spLocks noChangeArrowheads="1"/>
        </xdr:cNvSpPr>
      </xdr:nvSpPr>
      <xdr:spPr bwMode="auto">
        <a:xfrm>
          <a:off x="162629850" y="630555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41</xdr:row>
      <xdr:rowOff>0</xdr:rowOff>
    </xdr:from>
    <xdr:to>
      <xdr:col>228</xdr:col>
      <xdr:colOff>85725</xdr:colOff>
      <xdr:row>41</xdr:row>
      <xdr:rowOff>209550</xdr:rowOff>
    </xdr:to>
    <xdr:sp macro="" textlink="">
      <xdr:nvSpPr>
        <xdr:cNvPr id="42823" name="Text Box 1"/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41</xdr:row>
      <xdr:rowOff>0</xdr:rowOff>
    </xdr:from>
    <xdr:to>
      <xdr:col>229</xdr:col>
      <xdr:colOff>85725</xdr:colOff>
      <xdr:row>41</xdr:row>
      <xdr:rowOff>209550</xdr:rowOff>
    </xdr:to>
    <xdr:sp macro="" textlink="">
      <xdr:nvSpPr>
        <xdr:cNvPr id="42824" name="Text Box 1"/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5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6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44</xdr:row>
      <xdr:rowOff>133350</xdr:rowOff>
    </xdr:to>
    <xdr:sp macro="" textlink="">
      <xdr:nvSpPr>
        <xdr:cNvPr id="42827" name="Text Box 1"/>
        <xdr:cNvSpPr txBox="1">
          <a:spLocks noChangeArrowheads="1"/>
        </xdr:cNvSpPr>
      </xdr:nvSpPr>
      <xdr:spPr bwMode="auto">
        <a:xfrm>
          <a:off x="17306925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44</xdr:row>
      <xdr:rowOff>133350</xdr:rowOff>
    </xdr:to>
    <xdr:sp macro="" textlink="">
      <xdr:nvSpPr>
        <xdr:cNvPr id="42828" name="Text Box 1"/>
        <xdr:cNvSpPr txBox="1">
          <a:spLocks noChangeArrowheads="1"/>
        </xdr:cNvSpPr>
      </xdr:nvSpPr>
      <xdr:spPr bwMode="auto">
        <a:xfrm>
          <a:off x="18002250" y="109442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29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30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123825</xdr:rowOff>
    </xdr:to>
    <xdr:sp macro="" textlink="">
      <xdr:nvSpPr>
        <xdr:cNvPr id="42831" name="Text Box 1"/>
        <xdr:cNvSpPr txBox="1">
          <a:spLocks noChangeArrowheads="1"/>
        </xdr:cNvSpPr>
      </xdr:nvSpPr>
      <xdr:spPr bwMode="auto">
        <a:xfrm>
          <a:off x="17306925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123825</xdr:rowOff>
    </xdr:to>
    <xdr:sp macro="" textlink="">
      <xdr:nvSpPr>
        <xdr:cNvPr id="42832" name="Text Box 1"/>
        <xdr:cNvSpPr txBox="1">
          <a:spLocks noChangeArrowheads="1"/>
        </xdr:cNvSpPr>
      </xdr:nvSpPr>
      <xdr:spPr bwMode="auto">
        <a:xfrm>
          <a:off x="180022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85725</xdr:colOff>
      <xdr:row>42</xdr:row>
      <xdr:rowOff>76200</xdr:rowOff>
    </xdr:to>
    <xdr:sp macro="" textlink="">
      <xdr:nvSpPr>
        <xdr:cNvPr id="42833" name="Text Box 1"/>
        <xdr:cNvSpPr txBox="1">
          <a:spLocks noChangeArrowheads="1"/>
        </xdr:cNvSpPr>
      </xdr:nvSpPr>
      <xdr:spPr bwMode="auto">
        <a:xfrm>
          <a:off x="17306925" y="1518285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41</xdr:row>
      <xdr:rowOff>0</xdr:rowOff>
    </xdr:from>
    <xdr:to>
      <xdr:col>21</xdr:col>
      <xdr:colOff>85725</xdr:colOff>
      <xdr:row>42</xdr:row>
      <xdr:rowOff>76200</xdr:rowOff>
    </xdr:to>
    <xdr:sp macro="" textlink="">
      <xdr:nvSpPr>
        <xdr:cNvPr id="42834" name="Text Box 1"/>
        <xdr:cNvSpPr txBox="1">
          <a:spLocks noChangeArrowheads="1"/>
        </xdr:cNvSpPr>
      </xdr:nvSpPr>
      <xdr:spPr bwMode="auto">
        <a:xfrm>
          <a:off x="18002250" y="1518285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5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6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42837" name="Text Box 1"/>
        <xdr:cNvSpPr txBox="1">
          <a:spLocks noChangeArrowheads="1"/>
        </xdr:cNvSpPr>
      </xdr:nvSpPr>
      <xdr:spPr bwMode="auto">
        <a:xfrm>
          <a:off x="645890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38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0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42841" name="Text Box 1"/>
        <xdr:cNvSpPr txBox="1">
          <a:spLocks noChangeArrowheads="1"/>
        </xdr:cNvSpPr>
      </xdr:nvSpPr>
      <xdr:spPr bwMode="auto">
        <a:xfrm>
          <a:off x="64589025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2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843" name="Text Box 1"/>
        <xdr:cNvSpPr txBox="1">
          <a:spLocks noChangeArrowheads="1"/>
        </xdr:cNvSpPr>
      </xdr:nvSpPr>
      <xdr:spPr bwMode="auto">
        <a:xfrm>
          <a:off x="645890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652843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5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6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43</xdr:row>
      <xdr:rowOff>0</xdr:rowOff>
    </xdr:to>
    <xdr:sp macro="" textlink="">
      <xdr:nvSpPr>
        <xdr:cNvPr id="42847" name="Text Box 1"/>
        <xdr:cNvSpPr txBox="1">
          <a:spLocks noChangeArrowheads="1"/>
        </xdr:cNvSpPr>
      </xdr:nvSpPr>
      <xdr:spPr bwMode="auto">
        <a:xfrm>
          <a:off x="645890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43</xdr:row>
      <xdr:rowOff>0</xdr:rowOff>
    </xdr:to>
    <xdr:sp macro="" textlink="">
      <xdr:nvSpPr>
        <xdr:cNvPr id="42848" name="Text Box 1"/>
        <xdr:cNvSpPr txBox="1">
          <a:spLocks noChangeArrowheads="1"/>
        </xdr:cNvSpPr>
      </xdr:nvSpPr>
      <xdr:spPr bwMode="auto">
        <a:xfrm>
          <a:off x="652843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49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50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42</xdr:row>
      <xdr:rowOff>9525</xdr:rowOff>
    </xdr:to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64589025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42</xdr:row>
      <xdr:rowOff>9525</xdr:rowOff>
    </xdr:to>
    <xdr:sp macro="" textlink="">
      <xdr:nvSpPr>
        <xdr:cNvPr id="42852" name="Text Box 1"/>
        <xdr:cNvSpPr txBox="1">
          <a:spLocks noChangeArrowheads="1"/>
        </xdr:cNvSpPr>
      </xdr:nvSpPr>
      <xdr:spPr bwMode="auto">
        <a:xfrm>
          <a:off x="65284350" y="14611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41</xdr:row>
      <xdr:rowOff>0</xdr:rowOff>
    </xdr:from>
    <xdr:to>
      <xdr:col>88</xdr:col>
      <xdr:colOff>85725</xdr:colOff>
      <xdr:row>41</xdr:row>
      <xdr:rowOff>209550</xdr:rowOff>
    </xdr:to>
    <xdr:sp macro="" textlink="">
      <xdr:nvSpPr>
        <xdr:cNvPr id="42853" name="Text Box 1"/>
        <xdr:cNvSpPr txBox="1">
          <a:spLocks noChangeArrowheads="1"/>
        </xdr:cNvSpPr>
      </xdr:nvSpPr>
      <xdr:spPr bwMode="auto">
        <a:xfrm>
          <a:off x="645890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41</xdr:row>
      <xdr:rowOff>0</xdr:rowOff>
    </xdr:from>
    <xdr:to>
      <xdr:col>89</xdr:col>
      <xdr:colOff>85725</xdr:colOff>
      <xdr:row>41</xdr:row>
      <xdr:rowOff>209550</xdr:rowOff>
    </xdr:to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652843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5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6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43</xdr:row>
      <xdr:rowOff>0</xdr:rowOff>
    </xdr:to>
    <xdr:sp macro="" textlink="">
      <xdr:nvSpPr>
        <xdr:cNvPr id="42857" name="Text Box 1"/>
        <xdr:cNvSpPr txBox="1">
          <a:spLocks noChangeArrowheads="1"/>
        </xdr:cNvSpPr>
      </xdr:nvSpPr>
      <xdr:spPr bwMode="auto">
        <a:xfrm>
          <a:off x="50682525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43</xdr:row>
      <xdr:rowOff>0</xdr:rowOff>
    </xdr:to>
    <xdr:sp macro="" textlink="">
      <xdr:nvSpPr>
        <xdr:cNvPr id="42858" name="Text Box 1"/>
        <xdr:cNvSpPr txBox="1">
          <a:spLocks noChangeArrowheads="1"/>
        </xdr:cNvSpPr>
      </xdr:nvSpPr>
      <xdr:spPr bwMode="auto">
        <a:xfrm>
          <a:off x="51377850" y="10944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59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60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42</xdr:row>
      <xdr:rowOff>123825</xdr:rowOff>
    </xdr:to>
    <xdr:sp macro="" textlink="">
      <xdr:nvSpPr>
        <xdr:cNvPr id="42861" name="Text Box 1"/>
        <xdr:cNvSpPr txBox="1">
          <a:spLocks noChangeArrowheads="1"/>
        </xdr:cNvSpPr>
      </xdr:nvSpPr>
      <xdr:spPr bwMode="auto">
        <a:xfrm>
          <a:off x="50682525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42</xdr:row>
      <xdr:rowOff>123825</xdr:rowOff>
    </xdr:to>
    <xdr:sp macro="" textlink="">
      <xdr:nvSpPr>
        <xdr:cNvPr id="42862" name="Text Box 1"/>
        <xdr:cNvSpPr txBox="1">
          <a:spLocks noChangeArrowheads="1"/>
        </xdr:cNvSpPr>
      </xdr:nvSpPr>
      <xdr:spPr bwMode="auto">
        <a:xfrm>
          <a:off x="51377850" y="1461135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41</xdr:row>
      <xdr:rowOff>0</xdr:rowOff>
    </xdr:from>
    <xdr:to>
      <xdr:col>68</xdr:col>
      <xdr:colOff>85725</xdr:colOff>
      <xdr:row>41</xdr:row>
      <xdr:rowOff>209550</xdr:rowOff>
    </xdr:to>
    <xdr:sp macro="" textlink="">
      <xdr:nvSpPr>
        <xdr:cNvPr id="42863" name="Text Box 1"/>
        <xdr:cNvSpPr txBox="1">
          <a:spLocks noChangeArrowheads="1"/>
        </xdr:cNvSpPr>
      </xdr:nvSpPr>
      <xdr:spPr bwMode="auto">
        <a:xfrm>
          <a:off x="50682525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41</xdr:row>
      <xdr:rowOff>0</xdr:rowOff>
    </xdr:from>
    <xdr:to>
      <xdr:col>69</xdr:col>
      <xdr:colOff>85725</xdr:colOff>
      <xdr:row>41</xdr:row>
      <xdr:rowOff>209550</xdr:rowOff>
    </xdr:to>
    <xdr:sp macro="" textlink="">
      <xdr:nvSpPr>
        <xdr:cNvPr id="42864" name="Text Box 1"/>
        <xdr:cNvSpPr txBox="1">
          <a:spLocks noChangeArrowheads="1"/>
        </xdr:cNvSpPr>
      </xdr:nvSpPr>
      <xdr:spPr bwMode="auto">
        <a:xfrm>
          <a:off x="51377850" y="151828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5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6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85725</xdr:rowOff>
    </xdr:to>
    <xdr:sp macro="" textlink="">
      <xdr:nvSpPr>
        <xdr:cNvPr id="42867" name="Text Box 1"/>
        <xdr:cNvSpPr txBox="1">
          <a:spLocks noChangeArrowheads="1"/>
        </xdr:cNvSpPr>
      </xdr:nvSpPr>
      <xdr:spPr bwMode="auto">
        <a:xfrm>
          <a:off x="22869525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85725</xdr:rowOff>
    </xdr:to>
    <xdr:sp macro="" textlink="">
      <xdr:nvSpPr>
        <xdr:cNvPr id="42868" name="Text Box 1"/>
        <xdr:cNvSpPr txBox="1">
          <a:spLocks noChangeArrowheads="1"/>
        </xdr:cNvSpPr>
      </xdr:nvSpPr>
      <xdr:spPr bwMode="auto">
        <a:xfrm>
          <a:off x="23564850" y="109442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0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1" name="Text Box 1"/>
        <xdr:cNvSpPr txBox="1">
          <a:spLocks noChangeArrowheads="1"/>
        </xdr:cNvSpPr>
      </xdr:nvSpPr>
      <xdr:spPr bwMode="auto">
        <a:xfrm>
          <a:off x="23564850" y="146113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57150</xdr:rowOff>
    </xdr:to>
    <xdr:sp macro="" textlink="">
      <xdr:nvSpPr>
        <xdr:cNvPr id="42872" name="Text Box 1"/>
        <xdr:cNvSpPr txBox="1">
          <a:spLocks noChangeArrowheads="1"/>
        </xdr:cNvSpPr>
      </xdr:nvSpPr>
      <xdr:spPr bwMode="auto">
        <a:xfrm>
          <a:off x="22869525" y="1518285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57150</xdr:rowOff>
    </xdr:to>
    <xdr:sp macro="" textlink="">
      <xdr:nvSpPr>
        <xdr:cNvPr id="42873" name="Text Box 1"/>
        <xdr:cNvSpPr txBox="1">
          <a:spLocks noChangeArrowheads="1"/>
        </xdr:cNvSpPr>
      </xdr:nvSpPr>
      <xdr:spPr bwMode="auto">
        <a:xfrm>
          <a:off x="23564850" y="1518285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4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28</xdr:col>
      <xdr:colOff>85725</xdr:colOff>
      <xdr:row>41</xdr:row>
      <xdr:rowOff>76200</xdr:rowOff>
    </xdr:to>
    <xdr:sp macro="" textlink="">
      <xdr:nvSpPr>
        <xdr:cNvPr id="42876" name="Text Box 1"/>
        <xdr:cNvSpPr txBox="1">
          <a:spLocks noChangeArrowheads="1"/>
        </xdr:cNvSpPr>
      </xdr:nvSpPr>
      <xdr:spPr bwMode="auto">
        <a:xfrm>
          <a:off x="22869525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76200</xdr:rowOff>
    </xdr:to>
    <xdr:sp macro="" textlink="">
      <xdr:nvSpPr>
        <xdr:cNvPr id="42877" name="Text Box 1"/>
        <xdr:cNvSpPr txBox="1">
          <a:spLocks noChangeArrowheads="1"/>
        </xdr:cNvSpPr>
      </xdr:nvSpPr>
      <xdr:spPr bwMode="auto">
        <a:xfrm>
          <a:off x="23564850" y="14897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8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79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41</xdr:row>
      <xdr:rowOff>0</xdr:rowOff>
    </xdr:from>
    <xdr:to>
      <xdr:col>29</xdr:col>
      <xdr:colOff>85725</xdr:colOff>
      <xdr:row>41</xdr:row>
      <xdr:rowOff>28575</xdr:rowOff>
    </xdr:to>
    <xdr:sp macro="" textlink="">
      <xdr:nvSpPr>
        <xdr:cNvPr id="42880" name="Text Box 1"/>
        <xdr:cNvSpPr txBox="1">
          <a:spLocks noChangeArrowheads="1"/>
        </xdr:cNvSpPr>
      </xdr:nvSpPr>
      <xdr:spPr bwMode="auto">
        <a:xfrm>
          <a:off x="23564850" y="143256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42881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834218</xdr:colOff>
      <xdr:row>1</xdr:row>
      <xdr:rowOff>206430</xdr:rowOff>
    </xdr:from>
    <xdr:to>
      <xdr:col>1</xdr:col>
      <xdr:colOff>2534093</xdr:colOff>
      <xdr:row>1</xdr:row>
      <xdr:rowOff>208018</xdr:rowOff>
    </xdr:to>
    <xdr:cxnSp macro="">
      <xdr:nvCxnSpPr>
        <xdr:cNvPr id="715" name="Straight Connector 714"/>
        <xdr:cNvCxnSpPr/>
      </xdr:nvCxnSpPr>
      <xdr:spPr>
        <a:xfrm>
          <a:off x="1215218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42883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42884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85725</xdr:colOff>
      <xdr:row>33</xdr:row>
      <xdr:rowOff>38100</xdr:rowOff>
    </xdr:to>
    <xdr:sp macro="" textlink="">
      <xdr:nvSpPr>
        <xdr:cNvPr id="42885" name="Text Box 1"/>
        <xdr:cNvSpPr txBox="1">
          <a:spLocks noChangeArrowheads="1"/>
        </xdr:cNvSpPr>
      </xdr:nvSpPr>
      <xdr:spPr bwMode="auto">
        <a:xfrm>
          <a:off x="508635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85725</xdr:colOff>
      <xdr:row>33</xdr:row>
      <xdr:rowOff>38100</xdr:rowOff>
    </xdr:to>
    <xdr:sp macro="" textlink="">
      <xdr:nvSpPr>
        <xdr:cNvPr id="42886" name="Text Box 1"/>
        <xdr:cNvSpPr txBox="1">
          <a:spLocks noChangeArrowheads="1"/>
        </xdr:cNvSpPr>
      </xdr:nvSpPr>
      <xdr:spPr bwMode="auto">
        <a:xfrm>
          <a:off x="41433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42887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85725</xdr:colOff>
      <xdr:row>33</xdr:row>
      <xdr:rowOff>95250</xdr:rowOff>
    </xdr:to>
    <xdr:sp macro="" textlink="">
      <xdr:nvSpPr>
        <xdr:cNvPr id="42888" name="Text Box 1"/>
        <xdr:cNvSpPr txBox="1">
          <a:spLocks noChangeArrowheads="1"/>
        </xdr:cNvSpPr>
      </xdr:nvSpPr>
      <xdr:spPr bwMode="auto">
        <a:xfrm>
          <a:off x="5086350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85725</xdr:colOff>
      <xdr:row>33</xdr:row>
      <xdr:rowOff>95250</xdr:rowOff>
    </xdr:to>
    <xdr:sp macro="" textlink="">
      <xdr:nvSpPr>
        <xdr:cNvPr id="42889" name="Text Box 1"/>
        <xdr:cNvSpPr txBox="1">
          <a:spLocks noChangeArrowheads="1"/>
        </xdr:cNvSpPr>
      </xdr:nvSpPr>
      <xdr:spPr bwMode="auto">
        <a:xfrm>
          <a:off x="4143375" y="6819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42890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85725</xdr:colOff>
      <xdr:row>34</xdr:row>
      <xdr:rowOff>95250</xdr:rowOff>
    </xdr:to>
    <xdr:sp macro="" textlink="">
      <xdr:nvSpPr>
        <xdr:cNvPr id="42891" name="Text Box 1"/>
        <xdr:cNvSpPr txBox="1">
          <a:spLocks noChangeArrowheads="1"/>
        </xdr:cNvSpPr>
      </xdr:nvSpPr>
      <xdr:spPr bwMode="auto">
        <a:xfrm>
          <a:off x="5086350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85725</xdr:colOff>
      <xdr:row>34</xdr:row>
      <xdr:rowOff>95250</xdr:rowOff>
    </xdr:to>
    <xdr:sp macro="" textlink="">
      <xdr:nvSpPr>
        <xdr:cNvPr id="42892" name="Text Box 1"/>
        <xdr:cNvSpPr txBox="1">
          <a:spLocks noChangeArrowheads="1"/>
        </xdr:cNvSpPr>
      </xdr:nvSpPr>
      <xdr:spPr bwMode="auto">
        <a:xfrm>
          <a:off x="4143375" y="7010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42893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85725</xdr:colOff>
      <xdr:row>34</xdr:row>
      <xdr:rowOff>285750</xdr:rowOff>
    </xdr:to>
    <xdr:sp macro="" textlink="">
      <xdr:nvSpPr>
        <xdr:cNvPr id="42894" name="Text Box 1"/>
        <xdr:cNvSpPr txBox="1">
          <a:spLocks noChangeArrowheads="1"/>
        </xdr:cNvSpPr>
      </xdr:nvSpPr>
      <xdr:spPr bwMode="auto">
        <a:xfrm>
          <a:off x="5086350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85725</xdr:colOff>
      <xdr:row>34</xdr:row>
      <xdr:rowOff>285750</xdr:rowOff>
    </xdr:to>
    <xdr:sp macro="" textlink="">
      <xdr:nvSpPr>
        <xdr:cNvPr id="42895" name="Text Box 1"/>
        <xdr:cNvSpPr txBox="1">
          <a:spLocks noChangeArrowheads="1"/>
        </xdr:cNvSpPr>
      </xdr:nvSpPr>
      <xdr:spPr bwMode="auto">
        <a:xfrm>
          <a:off x="4143375" y="7200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42896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85725</xdr:colOff>
      <xdr:row>36</xdr:row>
      <xdr:rowOff>95250</xdr:rowOff>
    </xdr:to>
    <xdr:sp macro="" textlink="">
      <xdr:nvSpPr>
        <xdr:cNvPr id="42897" name="Text Box 1"/>
        <xdr:cNvSpPr txBox="1">
          <a:spLocks noChangeArrowheads="1"/>
        </xdr:cNvSpPr>
      </xdr:nvSpPr>
      <xdr:spPr bwMode="auto">
        <a:xfrm>
          <a:off x="5086350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85725</xdr:colOff>
      <xdr:row>36</xdr:row>
      <xdr:rowOff>95250</xdr:rowOff>
    </xdr:to>
    <xdr:sp macro="" textlink="">
      <xdr:nvSpPr>
        <xdr:cNvPr id="42898" name="Text Box 1"/>
        <xdr:cNvSpPr txBox="1">
          <a:spLocks noChangeArrowheads="1"/>
        </xdr:cNvSpPr>
      </xdr:nvSpPr>
      <xdr:spPr bwMode="auto">
        <a:xfrm>
          <a:off x="4143375" y="7524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42899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5086350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42901" name="Text Box 1"/>
        <xdr:cNvSpPr txBox="1">
          <a:spLocks noChangeArrowheads="1"/>
        </xdr:cNvSpPr>
      </xdr:nvSpPr>
      <xdr:spPr bwMode="auto">
        <a:xfrm>
          <a:off x="4143375" y="771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2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3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42904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5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95250</xdr:rowOff>
    </xdr:to>
    <xdr:sp macro="" textlink="">
      <xdr:nvSpPr>
        <xdr:cNvPr id="42906" name="Text Box 1"/>
        <xdr:cNvSpPr txBox="1">
          <a:spLocks noChangeArrowheads="1"/>
        </xdr:cNvSpPr>
      </xdr:nvSpPr>
      <xdr:spPr bwMode="auto">
        <a:xfrm>
          <a:off x="50863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95250</xdr:rowOff>
    </xdr:to>
    <xdr:sp macro="" textlink="">
      <xdr:nvSpPr>
        <xdr:cNvPr id="42907" name="Text Box 1"/>
        <xdr:cNvSpPr txBox="1">
          <a:spLocks noChangeArrowheads="1"/>
        </xdr:cNvSpPr>
      </xdr:nvSpPr>
      <xdr:spPr bwMode="auto">
        <a:xfrm>
          <a:off x="4143375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08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09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42910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11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161925</xdr:rowOff>
    </xdr:to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5086350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161925</xdr:rowOff>
    </xdr:to>
    <xdr:sp macro="" textlink="">
      <xdr:nvSpPr>
        <xdr:cNvPr id="42913" name="Text Box 1"/>
        <xdr:cNvSpPr txBox="1">
          <a:spLocks noChangeArrowheads="1"/>
        </xdr:cNvSpPr>
      </xdr:nvSpPr>
      <xdr:spPr bwMode="auto">
        <a:xfrm>
          <a:off x="4143375" y="809625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4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5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16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7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18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19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20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41</xdr:row>
      <xdr:rowOff>38100</xdr:rowOff>
    </xdr:to>
    <xdr:sp macro="" textlink="">
      <xdr:nvSpPr>
        <xdr:cNvPr id="42921" name="Text Box 1"/>
        <xdr:cNvSpPr txBox="1">
          <a:spLocks noChangeArrowheads="1"/>
        </xdr:cNvSpPr>
      </xdr:nvSpPr>
      <xdr:spPr bwMode="auto">
        <a:xfrm>
          <a:off x="5086350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2922" name="Text Box 1"/>
        <xdr:cNvSpPr txBox="1">
          <a:spLocks noChangeArrowheads="1"/>
        </xdr:cNvSpPr>
      </xdr:nvSpPr>
      <xdr:spPr bwMode="auto">
        <a:xfrm>
          <a:off x="4143375" y="8420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3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4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42925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6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42927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95250</xdr:rowOff>
    </xdr:to>
    <xdr:sp macro="" textlink="">
      <xdr:nvSpPr>
        <xdr:cNvPr id="42928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41</xdr:row>
      <xdr:rowOff>209550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238125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41</xdr:row>
      <xdr:rowOff>0</xdr:rowOff>
    </xdr:from>
    <xdr:to>
      <xdr:col>5</xdr:col>
      <xdr:colOff>395287</xdr:colOff>
      <xdr:row>41</xdr:row>
      <xdr:rowOff>257175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185421" y="8792766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66675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38100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9525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42</xdr:row>
      <xdr:rowOff>123825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331305</xdr:colOff>
      <xdr:row>41</xdr:row>
      <xdr:rowOff>0</xdr:rowOff>
    </xdr:from>
    <xdr:to>
      <xdr:col>5</xdr:col>
      <xdr:colOff>417030</xdr:colOff>
      <xdr:row>43</xdr:row>
      <xdr:rowOff>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205870" y="8796130"/>
          <a:ext cx="85725" cy="47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40</xdr:row>
      <xdr:rowOff>166688</xdr:rowOff>
    </xdr:from>
    <xdr:to>
      <xdr:col>5</xdr:col>
      <xdr:colOff>395287</xdr:colOff>
      <xdr:row>42</xdr:row>
      <xdr:rowOff>178595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185421" y="8768954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440532</xdr:colOff>
      <xdr:row>41</xdr:row>
      <xdr:rowOff>0</xdr:rowOff>
    </xdr:from>
    <xdr:to>
      <xdr:col>5</xdr:col>
      <xdr:colOff>526257</xdr:colOff>
      <xdr:row>43</xdr:row>
      <xdr:rowOff>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7316391" y="8792766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607218</xdr:colOff>
      <xdr:row>41</xdr:row>
      <xdr:rowOff>5953</xdr:rowOff>
    </xdr:from>
    <xdr:to>
      <xdr:col>5</xdr:col>
      <xdr:colOff>692943</xdr:colOff>
      <xdr:row>42</xdr:row>
      <xdr:rowOff>129778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483077" y="8798719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535782</xdr:colOff>
      <xdr:row>41</xdr:row>
      <xdr:rowOff>5953</xdr:rowOff>
    </xdr:from>
    <xdr:to>
      <xdr:col>5</xdr:col>
      <xdr:colOff>621507</xdr:colOff>
      <xdr:row>42</xdr:row>
      <xdr:rowOff>129778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11641" y="8798719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297657</xdr:colOff>
      <xdr:row>40</xdr:row>
      <xdr:rowOff>178594</xdr:rowOff>
    </xdr:from>
    <xdr:to>
      <xdr:col>5</xdr:col>
      <xdr:colOff>383382</xdr:colOff>
      <xdr:row>42</xdr:row>
      <xdr:rowOff>111919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173516" y="8780860"/>
          <a:ext cx="85725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561975</xdr:colOff>
      <xdr:row>41</xdr:row>
      <xdr:rowOff>0</xdr:rowOff>
    </xdr:from>
    <xdr:to>
      <xdr:col>5</xdr:col>
      <xdr:colOff>647700</xdr:colOff>
      <xdr:row>42</xdr:row>
      <xdr:rowOff>123825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85725</xdr:colOff>
      <xdr:row>41</xdr:row>
      <xdr:rowOff>209550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85725</xdr:colOff>
      <xdr:row>55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85725</xdr:colOff>
      <xdr:row>56</xdr:row>
      <xdr:rowOff>9525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85725</xdr:colOff>
      <xdr:row>57</xdr:row>
      <xdr:rowOff>9525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85725</xdr:colOff>
      <xdr:row>58</xdr:row>
      <xdr:rowOff>9525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389283</xdr:colOff>
      <xdr:row>44</xdr:row>
      <xdr:rowOff>182216</xdr:rowOff>
    </xdr:from>
    <xdr:to>
      <xdr:col>5</xdr:col>
      <xdr:colOff>475008</xdr:colOff>
      <xdr:row>47</xdr:row>
      <xdr:rowOff>57977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7263848" y="9649238"/>
          <a:ext cx="85725" cy="472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55</xdr:row>
      <xdr:rowOff>9525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85725</xdr:colOff>
      <xdr:row>56</xdr:row>
      <xdr:rowOff>9525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85725</xdr:colOff>
      <xdr:row>57</xdr:row>
      <xdr:rowOff>9525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5083969" y="8792766"/>
          <a:ext cx="85725" cy="28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85725</xdr:colOff>
      <xdr:row>58</xdr:row>
      <xdr:rowOff>9525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5083969" y="9066609"/>
          <a:ext cx="85725" cy="21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6</xdr:row>
      <xdr:rowOff>190500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6178826" y="1424609"/>
          <a:ext cx="85725" cy="48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238125</xdr:rowOff>
    </xdr:to>
    <xdr:sp macro="" textlink="">
      <xdr:nvSpPr>
        <xdr:cNvPr id="52701" name="Text Box 1"/>
        <xdr:cNvSpPr txBox="1">
          <a:spLocks noChangeArrowheads="1"/>
        </xdr:cNvSpPr>
      </xdr:nvSpPr>
      <xdr:spPr bwMode="auto">
        <a:xfrm>
          <a:off x="6267450" y="26289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2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03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47625</xdr:rowOff>
    </xdr:to>
    <xdr:sp macro="" textlink="">
      <xdr:nvSpPr>
        <xdr:cNvPr id="52704" name="Text Box 1"/>
        <xdr:cNvSpPr txBox="1">
          <a:spLocks noChangeArrowheads="1"/>
        </xdr:cNvSpPr>
      </xdr:nvSpPr>
      <xdr:spPr bwMode="auto">
        <a:xfrm>
          <a:off x="6267450" y="26289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5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257175</xdr:rowOff>
    </xdr:to>
    <xdr:sp macro="" textlink="">
      <xdr:nvSpPr>
        <xdr:cNvPr id="52706" name="Text Box 1"/>
        <xdr:cNvSpPr txBox="1">
          <a:spLocks noChangeArrowheads="1"/>
        </xdr:cNvSpPr>
      </xdr:nvSpPr>
      <xdr:spPr bwMode="auto">
        <a:xfrm>
          <a:off x="6267450" y="26289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8283</xdr:colOff>
      <xdr:row>5</xdr:row>
      <xdr:rowOff>49695</xdr:rowOff>
    </xdr:from>
    <xdr:to>
      <xdr:col>2</xdr:col>
      <xdr:colOff>94008</xdr:colOff>
      <xdr:row>6</xdr:row>
      <xdr:rowOff>116370</xdr:rowOff>
    </xdr:to>
    <xdr:sp macro="" textlink="">
      <xdr:nvSpPr>
        <xdr:cNvPr id="52707" name="Text Box 1"/>
        <xdr:cNvSpPr txBox="1">
          <a:spLocks noChangeArrowheads="1"/>
        </xdr:cNvSpPr>
      </xdr:nvSpPr>
      <xdr:spPr bwMode="auto">
        <a:xfrm>
          <a:off x="3710609" y="1515717"/>
          <a:ext cx="85725" cy="47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6</xdr:row>
      <xdr:rowOff>66675</xdr:rowOff>
    </xdr:to>
    <xdr:sp macro="" textlink="">
      <xdr:nvSpPr>
        <xdr:cNvPr id="52708" name="Text Box 1"/>
        <xdr:cNvSpPr txBox="1">
          <a:spLocks noChangeArrowheads="1"/>
        </xdr:cNvSpPr>
      </xdr:nvSpPr>
      <xdr:spPr bwMode="auto">
        <a:xfrm>
          <a:off x="4981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270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10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271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271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38100</xdr:rowOff>
    </xdr:to>
    <xdr:sp macro="" textlink="">
      <xdr:nvSpPr>
        <xdr:cNvPr id="52713" name="Text Box 1"/>
        <xdr:cNvSpPr txBox="1">
          <a:spLocks noChangeArrowheads="1"/>
        </xdr:cNvSpPr>
      </xdr:nvSpPr>
      <xdr:spPr bwMode="auto">
        <a:xfrm>
          <a:off x="6267450" y="26289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95250</xdr:rowOff>
    </xdr:to>
    <xdr:sp macro="" textlink="">
      <xdr:nvSpPr>
        <xdr:cNvPr id="52714" name="Text Box 1"/>
        <xdr:cNvSpPr txBox="1">
          <a:spLocks noChangeArrowheads="1"/>
        </xdr:cNvSpPr>
      </xdr:nvSpPr>
      <xdr:spPr bwMode="auto">
        <a:xfrm>
          <a:off x="6267450" y="10086975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209550</xdr:rowOff>
    </xdr:to>
    <xdr:sp macro="" textlink="">
      <xdr:nvSpPr>
        <xdr:cNvPr id="52715" name="Text Box 1"/>
        <xdr:cNvSpPr txBox="1">
          <a:spLocks noChangeArrowheads="1"/>
        </xdr:cNvSpPr>
      </xdr:nvSpPr>
      <xdr:spPr bwMode="auto">
        <a:xfrm>
          <a:off x="369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52716" name="Text Box 1"/>
        <xdr:cNvSpPr txBox="1">
          <a:spLocks noChangeArrowheads="1"/>
        </xdr:cNvSpPr>
      </xdr:nvSpPr>
      <xdr:spPr bwMode="auto">
        <a:xfrm>
          <a:off x="4981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66675</xdr:rowOff>
    </xdr:to>
    <xdr:sp macro="" textlink="">
      <xdr:nvSpPr>
        <xdr:cNvPr id="52717" name="Text Box 1"/>
        <xdr:cNvSpPr txBox="1">
          <a:spLocks noChangeArrowheads="1"/>
        </xdr:cNvSpPr>
      </xdr:nvSpPr>
      <xdr:spPr bwMode="auto">
        <a:xfrm>
          <a:off x="6267450" y="10086975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1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1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2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2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2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2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2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2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2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2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2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2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3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3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3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3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3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3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3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3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38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39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40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85725</xdr:colOff>
      <xdr:row>6</xdr:row>
      <xdr:rowOff>66675</xdr:rowOff>
    </xdr:to>
    <xdr:sp macro="" textlink="">
      <xdr:nvSpPr>
        <xdr:cNvPr id="52741" name="Text Box 1"/>
        <xdr:cNvSpPr txBox="1">
          <a:spLocks noChangeArrowheads="1"/>
        </xdr:cNvSpPr>
      </xdr:nvSpPr>
      <xdr:spPr bwMode="auto">
        <a:xfrm>
          <a:off x="626745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42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43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44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11</xdr:row>
      <xdr:rowOff>19050</xdr:rowOff>
    </xdr:to>
    <xdr:sp macro="" textlink="">
      <xdr:nvSpPr>
        <xdr:cNvPr id="52745" name="Text Box 1"/>
        <xdr:cNvSpPr txBox="1">
          <a:spLocks noChangeArrowheads="1"/>
        </xdr:cNvSpPr>
      </xdr:nvSpPr>
      <xdr:spPr bwMode="auto">
        <a:xfrm>
          <a:off x="626745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46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209550</xdr:rowOff>
    </xdr:to>
    <xdr:sp macro="" textlink="">
      <xdr:nvSpPr>
        <xdr:cNvPr id="52747" name="Text Box 1"/>
        <xdr:cNvSpPr txBox="1">
          <a:spLocks noChangeArrowheads="1"/>
        </xdr:cNvSpPr>
      </xdr:nvSpPr>
      <xdr:spPr bwMode="auto">
        <a:xfrm>
          <a:off x="626745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48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49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85725</xdr:colOff>
      <xdr:row>7</xdr:row>
      <xdr:rowOff>238125</xdr:rowOff>
    </xdr:to>
    <xdr:sp macro="" textlink="">
      <xdr:nvSpPr>
        <xdr:cNvPr id="52750" name="Text Box 1"/>
        <xdr:cNvSpPr txBox="1">
          <a:spLocks noChangeArrowheads="1"/>
        </xdr:cNvSpPr>
      </xdr:nvSpPr>
      <xdr:spPr bwMode="auto">
        <a:xfrm>
          <a:off x="8410575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85725</xdr:colOff>
      <xdr:row>7</xdr:row>
      <xdr:rowOff>238125</xdr:rowOff>
    </xdr:to>
    <xdr:sp macro="" textlink="">
      <xdr:nvSpPr>
        <xdr:cNvPr id="52751" name="Text Box 1"/>
        <xdr:cNvSpPr txBox="1">
          <a:spLocks noChangeArrowheads="1"/>
        </xdr:cNvSpPr>
      </xdr:nvSpPr>
      <xdr:spPr bwMode="auto">
        <a:xfrm>
          <a:off x="9105900" y="1266825"/>
          <a:ext cx="857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2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3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11</xdr:row>
      <xdr:rowOff>19050</xdr:rowOff>
    </xdr:to>
    <xdr:sp macro="" textlink="">
      <xdr:nvSpPr>
        <xdr:cNvPr id="52754" name="Text Box 1"/>
        <xdr:cNvSpPr txBox="1">
          <a:spLocks noChangeArrowheads="1"/>
        </xdr:cNvSpPr>
      </xdr:nvSpPr>
      <xdr:spPr bwMode="auto">
        <a:xfrm>
          <a:off x="8410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11</xdr:row>
      <xdr:rowOff>19050</xdr:rowOff>
    </xdr:to>
    <xdr:sp macro="" textlink="">
      <xdr:nvSpPr>
        <xdr:cNvPr id="52755" name="Text Box 1"/>
        <xdr:cNvSpPr txBox="1">
          <a:spLocks noChangeArrowheads="1"/>
        </xdr:cNvSpPr>
      </xdr:nvSpPr>
      <xdr:spPr bwMode="auto">
        <a:xfrm>
          <a:off x="9105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85725</xdr:colOff>
      <xdr:row>10</xdr:row>
      <xdr:rowOff>209550</xdr:rowOff>
    </xdr:to>
    <xdr:sp macro="" textlink="">
      <xdr:nvSpPr>
        <xdr:cNvPr id="52756" name="Text Box 1"/>
        <xdr:cNvSpPr txBox="1">
          <a:spLocks noChangeArrowheads="1"/>
        </xdr:cNvSpPr>
      </xdr:nvSpPr>
      <xdr:spPr bwMode="auto">
        <a:xfrm>
          <a:off x="8410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85725</xdr:colOff>
      <xdr:row>10</xdr:row>
      <xdr:rowOff>209550</xdr:rowOff>
    </xdr:to>
    <xdr:sp macro="" textlink="">
      <xdr:nvSpPr>
        <xdr:cNvPr id="52757" name="Text Box 1"/>
        <xdr:cNvSpPr txBox="1">
          <a:spLocks noChangeArrowheads="1"/>
        </xdr:cNvSpPr>
      </xdr:nvSpPr>
      <xdr:spPr bwMode="auto">
        <a:xfrm>
          <a:off x="9105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58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59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60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61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2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3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4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11</xdr:row>
      <xdr:rowOff>19050</xdr:rowOff>
    </xdr:to>
    <xdr:sp macro="" textlink="">
      <xdr:nvSpPr>
        <xdr:cNvPr id="52765" name="Text Box 1"/>
        <xdr:cNvSpPr txBox="1">
          <a:spLocks noChangeArrowheads="1"/>
        </xdr:cNvSpPr>
      </xdr:nvSpPr>
      <xdr:spPr bwMode="auto">
        <a:xfrm>
          <a:off x="11191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66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67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68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69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85725</xdr:colOff>
      <xdr:row>6</xdr:row>
      <xdr:rowOff>66675</xdr:rowOff>
    </xdr:to>
    <xdr:sp macro="" textlink="">
      <xdr:nvSpPr>
        <xdr:cNvPr id="52770" name="Text Box 1"/>
        <xdr:cNvSpPr txBox="1">
          <a:spLocks noChangeArrowheads="1"/>
        </xdr:cNvSpPr>
      </xdr:nvSpPr>
      <xdr:spPr bwMode="auto">
        <a:xfrm>
          <a:off x="11191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85725</xdr:colOff>
      <xdr:row>6</xdr:row>
      <xdr:rowOff>66675</xdr:rowOff>
    </xdr:to>
    <xdr:sp macro="" textlink="">
      <xdr:nvSpPr>
        <xdr:cNvPr id="52771" name="Text Box 1"/>
        <xdr:cNvSpPr txBox="1">
          <a:spLocks noChangeArrowheads="1"/>
        </xdr:cNvSpPr>
      </xdr:nvSpPr>
      <xdr:spPr bwMode="auto">
        <a:xfrm>
          <a:off x="11887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2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3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171450</xdr:rowOff>
    </xdr:to>
    <xdr:sp macro="" textlink="">
      <xdr:nvSpPr>
        <xdr:cNvPr id="52774" name="Text Box 1"/>
        <xdr:cNvSpPr txBox="1">
          <a:spLocks noChangeArrowheads="1"/>
        </xdr:cNvSpPr>
      </xdr:nvSpPr>
      <xdr:spPr bwMode="auto">
        <a:xfrm>
          <a:off x="111918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171450</xdr:rowOff>
    </xdr:to>
    <xdr:sp macro="" textlink="">
      <xdr:nvSpPr>
        <xdr:cNvPr id="52775" name="Text Box 1"/>
        <xdr:cNvSpPr txBox="1">
          <a:spLocks noChangeArrowheads="1"/>
        </xdr:cNvSpPr>
      </xdr:nvSpPr>
      <xdr:spPr bwMode="auto">
        <a:xfrm>
          <a:off x="118872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85725</xdr:colOff>
      <xdr:row>10</xdr:row>
      <xdr:rowOff>209550</xdr:rowOff>
    </xdr:to>
    <xdr:sp macro="" textlink="">
      <xdr:nvSpPr>
        <xdr:cNvPr id="52776" name="Text Box 1"/>
        <xdr:cNvSpPr txBox="1">
          <a:spLocks noChangeArrowheads="1"/>
        </xdr:cNvSpPr>
      </xdr:nvSpPr>
      <xdr:spPr bwMode="auto">
        <a:xfrm>
          <a:off x="11191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209550</xdr:rowOff>
    </xdr:to>
    <xdr:sp macro="" textlink="">
      <xdr:nvSpPr>
        <xdr:cNvPr id="52777" name="Text Box 1"/>
        <xdr:cNvSpPr txBox="1">
          <a:spLocks noChangeArrowheads="1"/>
        </xdr:cNvSpPr>
      </xdr:nvSpPr>
      <xdr:spPr bwMode="auto">
        <a:xfrm>
          <a:off x="11887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78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79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85725</xdr:colOff>
      <xdr:row>6</xdr:row>
      <xdr:rowOff>66675</xdr:rowOff>
    </xdr:to>
    <xdr:sp macro="" textlink="">
      <xdr:nvSpPr>
        <xdr:cNvPr id="52780" name="Text Box 1"/>
        <xdr:cNvSpPr txBox="1">
          <a:spLocks noChangeArrowheads="1"/>
        </xdr:cNvSpPr>
      </xdr:nvSpPr>
      <xdr:spPr bwMode="auto">
        <a:xfrm>
          <a:off x="13973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85725</xdr:colOff>
      <xdr:row>6</xdr:row>
      <xdr:rowOff>66675</xdr:rowOff>
    </xdr:to>
    <xdr:sp macro="" textlink="">
      <xdr:nvSpPr>
        <xdr:cNvPr id="52781" name="Text Box 1"/>
        <xdr:cNvSpPr txBox="1">
          <a:spLocks noChangeArrowheads="1"/>
        </xdr:cNvSpPr>
      </xdr:nvSpPr>
      <xdr:spPr bwMode="auto">
        <a:xfrm>
          <a:off x="14668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2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3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85725</xdr:colOff>
      <xdr:row>8</xdr:row>
      <xdr:rowOff>133350</xdr:rowOff>
    </xdr:to>
    <xdr:sp macro="" textlink="">
      <xdr:nvSpPr>
        <xdr:cNvPr id="52784" name="Text Box 1"/>
        <xdr:cNvSpPr txBox="1">
          <a:spLocks noChangeArrowheads="1"/>
        </xdr:cNvSpPr>
      </xdr:nvSpPr>
      <xdr:spPr bwMode="auto">
        <a:xfrm>
          <a:off x="167544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85725</xdr:colOff>
      <xdr:row>8</xdr:row>
      <xdr:rowOff>133350</xdr:rowOff>
    </xdr:to>
    <xdr:sp macro="" textlink="">
      <xdr:nvSpPr>
        <xdr:cNvPr id="52785" name="Text Box 1"/>
        <xdr:cNvSpPr txBox="1">
          <a:spLocks noChangeArrowheads="1"/>
        </xdr:cNvSpPr>
      </xdr:nvSpPr>
      <xdr:spPr bwMode="auto">
        <a:xfrm>
          <a:off x="174498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6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7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19050</xdr:rowOff>
    </xdr:to>
    <xdr:sp macro="" textlink="">
      <xdr:nvSpPr>
        <xdr:cNvPr id="52788" name="Text Box 1"/>
        <xdr:cNvSpPr txBox="1">
          <a:spLocks noChangeArrowheads="1"/>
        </xdr:cNvSpPr>
      </xdr:nvSpPr>
      <xdr:spPr bwMode="auto">
        <a:xfrm>
          <a:off x="16754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19050</xdr:rowOff>
    </xdr:to>
    <xdr:sp macro="" textlink="">
      <xdr:nvSpPr>
        <xdr:cNvPr id="52789" name="Text Box 1"/>
        <xdr:cNvSpPr txBox="1">
          <a:spLocks noChangeArrowheads="1"/>
        </xdr:cNvSpPr>
      </xdr:nvSpPr>
      <xdr:spPr bwMode="auto">
        <a:xfrm>
          <a:off x="17449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85725</xdr:colOff>
      <xdr:row>11</xdr:row>
      <xdr:rowOff>171450</xdr:rowOff>
    </xdr:to>
    <xdr:sp macro="" textlink="">
      <xdr:nvSpPr>
        <xdr:cNvPr id="52790" name="Text Box 1"/>
        <xdr:cNvSpPr txBox="1">
          <a:spLocks noChangeArrowheads="1"/>
        </xdr:cNvSpPr>
      </xdr:nvSpPr>
      <xdr:spPr bwMode="auto">
        <a:xfrm>
          <a:off x="167544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85725</xdr:colOff>
      <xdr:row>11</xdr:row>
      <xdr:rowOff>171450</xdr:rowOff>
    </xdr:to>
    <xdr:sp macro="" textlink="">
      <xdr:nvSpPr>
        <xdr:cNvPr id="52791" name="Text Box 1"/>
        <xdr:cNvSpPr txBox="1">
          <a:spLocks noChangeArrowheads="1"/>
        </xdr:cNvSpPr>
      </xdr:nvSpPr>
      <xdr:spPr bwMode="auto">
        <a:xfrm>
          <a:off x="174498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2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3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85725</xdr:colOff>
      <xdr:row>8</xdr:row>
      <xdr:rowOff>133350</xdr:rowOff>
    </xdr:to>
    <xdr:sp macro="" textlink="">
      <xdr:nvSpPr>
        <xdr:cNvPr id="52794" name="Text Box 1"/>
        <xdr:cNvSpPr txBox="1">
          <a:spLocks noChangeArrowheads="1"/>
        </xdr:cNvSpPr>
      </xdr:nvSpPr>
      <xdr:spPr bwMode="auto">
        <a:xfrm>
          <a:off x="195357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85725</xdr:colOff>
      <xdr:row>8</xdr:row>
      <xdr:rowOff>133350</xdr:rowOff>
    </xdr:to>
    <xdr:sp macro="" textlink="">
      <xdr:nvSpPr>
        <xdr:cNvPr id="52795" name="Text Box 1"/>
        <xdr:cNvSpPr txBox="1">
          <a:spLocks noChangeArrowheads="1"/>
        </xdr:cNvSpPr>
      </xdr:nvSpPr>
      <xdr:spPr bwMode="auto">
        <a:xfrm>
          <a:off x="202311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6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7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5</xdr:row>
      <xdr:rowOff>0</xdr:rowOff>
    </xdr:from>
    <xdr:to>
      <xdr:col>27</xdr:col>
      <xdr:colOff>85725</xdr:colOff>
      <xdr:row>5</xdr:row>
      <xdr:rowOff>85725</xdr:rowOff>
    </xdr:to>
    <xdr:sp macro="" textlink="">
      <xdr:nvSpPr>
        <xdr:cNvPr id="52798" name="Text Box 1"/>
        <xdr:cNvSpPr txBox="1">
          <a:spLocks noChangeArrowheads="1"/>
        </xdr:cNvSpPr>
      </xdr:nvSpPr>
      <xdr:spPr bwMode="auto">
        <a:xfrm>
          <a:off x="22317075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85725</xdr:colOff>
      <xdr:row>5</xdr:row>
      <xdr:rowOff>85725</xdr:rowOff>
    </xdr:to>
    <xdr:sp macro="" textlink="">
      <xdr:nvSpPr>
        <xdr:cNvPr id="52799" name="Text Box 1"/>
        <xdr:cNvSpPr txBox="1">
          <a:spLocks noChangeArrowheads="1"/>
        </xdr:cNvSpPr>
      </xdr:nvSpPr>
      <xdr:spPr bwMode="auto">
        <a:xfrm>
          <a:off x="23012400" y="126682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0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1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28575</xdr:rowOff>
    </xdr:to>
    <xdr:sp macro="" textlink="">
      <xdr:nvSpPr>
        <xdr:cNvPr id="52802" name="Text Box 1"/>
        <xdr:cNvSpPr txBox="1">
          <a:spLocks noChangeArrowheads="1"/>
        </xdr:cNvSpPr>
      </xdr:nvSpPr>
      <xdr:spPr bwMode="auto">
        <a:xfrm>
          <a:off x="23012400" y="26289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57150</xdr:rowOff>
    </xdr:to>
    <xdr:sp macro="" textlink="">
      <xdr:nvSpPr>
        <xdr:cNvPr id="52803" name="Text Box 1"/>
        <xdr:cNvSpPr txBox="1">
          <a:spLocks noChangeArrowheads="1"/>
        </xdr:cNvSpPr>
      </xdr:nvSpPr>
      <xdr:spPr bwMode="auto">
        <a:xfrm>
          <a:off x="22317075" y="26289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57150</xdr:rowOff>
    </xdr:to>
    <xdr:sp macro="" textlink="">
      <xdr:nvSpPr>
        <xdr:cNvPr id="52804" name="Text Box 1"/>
        <xdr:cNvSpPr txBox="1">
          <a:spLocks noChangeArrowheads="1"/>
        </xdr:cNvSpPr>
      </xdr:nvSpPr>
      <xdr:spPr bwMode="auto">
        <a:xfrm>
          <a:off x="23012400" y="26289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5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6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10</xdr:row>
      <xdr:rowOff>0</xdr:rowOff>
    </xdr:from>
    <xdr:to>
      <xdr:col>27</xdr:col>
      <xdr:colOff>85725</xdr:colOff>
      <xdr:row>10</xdr:row>
      <xdr:rowOff>76200</xdr:rowOff>
    </xdr:to>
    <xdr:sp macro="" textlink="">
      <xdr:nvSpPr>
        <xdr:cNvPr id="52807" name="Text Box 1"/>
        <xdr:cNvSpPr txBox="1">
          <a:spLocks noChangeArrowheads="1"/>
        </xdr:cNvSpPr>
      </xdr:nvSpPr>
      <xdr:spPr bwMode="auto">
        <a:xfrm>
          <a:off x="22317075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85725</xdr:colOff>
      <xdr:row>10</xdr:row>
      <xdr:rowOff>76200</xdr:rowOff>
    </xdr:to>
    <xdr:sp macro="" textlink="">
      <xdr:nvSpPr>
        <xdr:cNvPr id="52808" name="Text Box 1"/>
        <xdr:cNvSpPr txBox="1">
          <a:spLocks noChangeArrowheads="1"/>
        </xdr:cNvSpPr>
      </xdr:nvSpPr>
      <xdr:spPr bwMode="auto">
        <a:xfrm>
          <a:off x="23012400" y="26289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09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10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5</xdr:row>
      <xdr:rowOff>0</xdr:rowOff>
    </xdr:from>
    <xdr:to>
      <xdr:col>31</xdr:col>
      <xdr:colOff>85725</xdr:colOff>
      <xdr:row>6</xdr:row>
      <xdr:rowOff>66675</xdr:rowOff>
    </xdr:to>
    <xdr:sp macro="" textlink="">
      <xdr:nvSpPr>
        <xdr:cNvPr id="52811" name="Text Box 1"/>
        <xdr:cNvSpPr txBox="1">
          <a:spLocks noChangeArrowheads="1"/>
        </xdr:cNvSpPr>
      </xdr:nvSpPr>
      <xdr:spPr bwMode="auto">
        <a:xfrm>
          <a:off x="25098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5</xdr:row>
      <xdr:rowOff>0</xdr:rowOff>
    </xdr:from>
    <xdr:to>
      <xdr:col>32</xdr:col>
      <xdr:colOff>85725</xdr:colOff>
      <xdr:row>6</xdr:row>
      <xdr:rowOff>66675</xdr:rowOff>
    </xdr:to>
    <xdr:sp macro="" textlink="">
      <xdr:nvSpPr>
        <xdr:cNvPr id="52812" name="Text Box 1"/>
        <xdr:cNvSpPr txBox="1">
          <a:spLocks noChangeArrowheads="1"/>
        </xdr:cNvSpPr>
      </xdr:nvSpPr>
      <xdr:spPr bwMode="auto">
        <a:xfrm>
          <a:off x="25793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3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4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11</xdr:row>
      <xdr:rowOff>19050</xdr:rowOff>
    </xdr:to>
    <xdr:sp macro="" textlink="">
      <xdr:nvSpPr>
        <xdr:cNvPr id="52815" name="Text Box 1"/>
        <xdr:cNvSpPr txBox="1">
          <a:spLocks noChangeArrowheads="1"/>
        </xdr:cNvSpPr>
      </xdr:nvSpPr>
      <xdr:spPr bwMode="auto">
        <a:xfrm>
          <a:off x="25098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11</xdr:row>
      <xdr:rowOff>19050</xdr:rowOff>
    </xdr:to>
    <xdr:sp macro="" textlink="">
      <xdr:nvSpPr>
        <xdr:cNvPr id="52816" name="Text Box 1"/>
        <xdr:cNvSpPr txBox="1">
          <a:spLocks noChangeArrowheads="1"/>
        </xdr:cNvSpPr>
      </xdr:nvSpPr>
      <xdr:spPr bwMode="auto">
        <a:xfrm>
          <a:off x="25793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85725</xdr:colOff>
      <xdr:row>10</xdr:row>
      <xdr:rowOff>209550</xdr:rowOff>
    </xdr:to>
    <xdr:sp macro="" textlink="">
      <xdr:nvSpPr>
        <xdr:cNvPr id="52817" name="Text Box 1"/>
        <xdr:cNvSpPr txBox="1">
          <a:spLocks noChangeArrowheads="1"/>
        </xdr:cNvSpPr>
      </xdr:nvSpPr>
      <xdr:spPr bwMode="auto">
        <a:xfrm>
          <a:off x="25098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85725</xdr:colOff>
      <xdr:row>10</xdr:row>
      <xdr:rowOff>209550</xdr:rowOff>
    </xdr:to>
    <xdr:sp macro="" textlink="">
      <xdr:nvSpPr>
        <xdr:cNvPr id="52818" name="Text Box 1"/>
        <xdr:cNvSpPr txBox="1">
          <a:spLocks noChangeArrowheads="1"/>
        </xdr:cNvSpPr>
      </xdr:nvSpPr>
      <xdr:spPr bwMode="auto">
        <a:xfrm>
          <a:off x="25793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19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20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52821" name="Text Box 1"/>
        <xdr:cNvSpPr txBox="1">
          <a:spLocks noChangeArrowheads="1"/>
        </xdr:cNvSpPr>
      </xdr:nvSpPr>
      <xdr:spPr bwMode="auto">
        <a:xfrm>
          <a:off x="27879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822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3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4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52825" name="Text Box 1"/>
        <xdr:cNvSpPr txBox="1">
          <a:spLocks noChangeArrowheads="1"/>
        </xdr:cNvSpPr>
      </xdr:nvSpPr>
      <xdr:spPr bwMode="auto">
        <a:xfrm>
          <a:off x="278796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826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52827" name="Text Box 1"/>
        <xdr:cNvSpPr txBox="1">
          <a:spLocks noChangeArrowheads="1"/>
        </xdr:cNvSpPr>
      </xdr:nvSpPr>
      <xdr:spPr bwMode="auto">
        <a:xfrm>
          <a:off x="27879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52828" name="Text Box 1"/>
        <xdr:cNvSpPr txBox="1">
          <a:spLocks noChangeArrowheads="1"/>
        </xdr:cNvSpPr>
      </xdr:nvSpPr>
      <xdr:spPr bwMode="auto">
        <a:xfrm>
          <a:off x="28575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29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30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85725</xdr:colOff>
      <xdr:row>6</xdr:row>
      <xdr:rowOff>66675</xdr:rowOff>
    </xdr:to>
    <xdr:sp macro="" textlink="">
      <xdr:nvSpPr>
        <xdr:cNvPr id="52831" name="Text Box 1"/>
        <xdr:cNvSpPr txBox="1">
          <a:spLocks noChangeArrowheads="1"/>
        </xdr:cNvSpPr>
      </xdr:nvSpPr>
      <xdr:spPr bwMode="auto">
        <a:xfrm>
          <a:off x="30660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5</xdr:row>
      <xdr:rowOff>0</xdr:rowOff>
    </xdr:from>
    <xdr:to>
      <xdr:col>40</xdr:col>
      <xdr:colOff>85725</xdr:colOff>
      <xdr:row>6</xdr:row>
      <xdr:rowOff>66675</xdr:rowOff>
    </xdr:to>
    <xdr:sp macro="" textlink="">
      <xdr:nvSpPr>
        <xdr:cNvPr id="52832" name="Text Box 1"/>
        <xdr:cNvSpPr txBox="1">
          <a:spLocks noChangeArrowheads="1"/>
        </xdr:cNvSpPr>
      </xdr:nvSpPr>
      <xdr:spPr bwMode="auto">
        <a:xfrm>
          <a:off x="31356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3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4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11</xdr:row>
      <xdr:rowOff>19050</xdr:rowOff>
    </xdr:to>
    <xdr:sp macro="" textlink="">
      <xdr:nvSpPr>
        <xdr:cNvPr id="52835" name="Text Box 1"/>
        <xdr:cNvSpPr txBox="1">
          <a:spLocks noChangeArrowheads="1"/>
        </xdr:cNvSpPr>
      </xdr:nvSpPr>
      <xdr:spPr bwMode="auto">
        <a:xfrm>
          <a:off x="306609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11</xdr:row>
      <xdr:rowOff>19050</xdr:rowOff>
    </xdr:to>
    <xdr:sp macro="" textlink="">
      <xdr:nvSpPr>
        <xdr:cNvPr id="52836" name="Text Box 1"/>
        <xdr:cNvSpPr txBox="1">
          <a:spLocks noChangeArrowheads="1"/>
        </xdr:cNvSpPr>
      </xdr:nvSpPr>
      <xdr:spPr bwMode="auto">
        <a:xfrm>
          <a:off x="31356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85725</xdr:colOff>
      <xdr:row>10</xdr:row>
      <xdr:rowOff>209550</xdr:rowOff>
    </xdr:to>
    <xdr:sp macro="" textlink="">
      <xdr:nvSpPr>
        <xdr:cNvPr id="52837" name="Text Box 1"/>
        <xdr:cNvSpPr txBox="1">
          <a:spLocks noChangeArrowheads="1"/>
        </xdr:cNvSpPr>
      </xdr:nvSpPr>
      <xdr:spPr bwMode="auto">
        <a:xfrm>
          <a:off x="30660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85725</xdr:colOff>
      <xdr:row>10</xdr:row>
      <xdr:rowOff>209550</xdr:rowOff>
    </xdr:to>
    <xdr:sp macro="" textlink="">
      <xdr:nvSpPr>
        <xdr:cNvPr id="52838" name="Text Box 1"/>
        <xdr:cNvSpPr txBox="1">
          <a:spLocks noChangeArrowheads="1"/>
        </xdr:cNvSpPr>
      </xdr:nvSpPr>
      <xdr:spPr bwMode="auto">
        <a:xfrm>
          <a:off x="31356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39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40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5</xdr:row>
      <xdr:rowOff>0</xdr:rowOff>
    </xdr:from>
    <xdr:to>
      <xdr:col>43</xdr:col>
      <xdr:colOff>85725</xdr:colOff>
      <xdr:row>6</xdr:row>
      <xdr:rowOff>66675</xdr:rowOff>
    </xdr:to>
    <xdr:sp macro="" textlink="">
      <xdr:nvSpPr>
        <xdr:cNvPr id="52841" name="Text Box 1"/>
        <xdr:cNvSpPr txBox="1">
          <a:spLocks noChangeArrowheads="1"/>
        </xdr:cNvSpPr>
      </xdr:nvSpPr>
      <xdr:spPr bwMode="auto">
        <a:xfrm>
          <a:off x="334422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5</xdr:row>
      <xdr:rowOff>0</xdr:rowOff>
    </xdr:from>
    <xdr:to>
      <xdr:col>44</xdr:col>
      <xdr:colOff>85725</xdr:colOff>
      <xdr:row>6</xdr:row>
      <xdr:rowOff>66675</xdr:rowOff>
    </xdr:to>
    <xdr:sp macro="" textlink="">
      <xdr:nvSpPr>
        <xdr:cNvPr id="52842" name="Text Box 1"/>
        <xdr:cNvSpPr txBox="1">
          <a:spLocks noChangeArrowheads="1"/>
        </xdr:cNvSpPr>
      </xdr:nvSpPr>
      <xdr:spPr bwMode="auto">
        <a:xfrm>
          <a:off x="34137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3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4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171450</xdr:rowOff>
    </xdr:to>
    <xdr:sp macro="" textlink="">
      <xdr:nvSpPr>
        <xdr:cNvPr id="52845" name="Text Box 1"/>
        <xdr:cNvSpPr txBox="1">
          <a:spLocks noChangeArrowheads="1"/>
        </xdr:cNvSpPr>
      </xdr:nvSpPr>
      <xdr:spPr bwMode="auto">
        <a:xfrm>
          <a:off x="33442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171450</xdr:rowOff>
    </xdr:to>
    <xdr:sp macro="" textlink="">
      <xdr:nvSpPr>
        <xdr:cNvPr id="52846" name="Text Box 1"/>
        <xdr:cNvSpPr txBox="1">
          <a:spLocks noChangeArrowheads="1"/>
        </xdr:cNvSpPr>
      </xdr:nvSpPr>
      <xdr:spPr bwMode="auto">
        <a:xfrm>
          <a:off x="34137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0</xdr:colOff>
      <xdr:row>10</xdr:row>
      <xdr:rowOff>0</xdr:rowOff>
    </xdr:from>
    <xdr:to>
      <xdr:col>43</xdr:col>
      <xdr:colOff>85725</xdr:colOff>
      <xdr:row>10</xdr:row>
      <xdr:rowOff>209550</xdr:rowOff>
    </xdr:to>
    <xdr:sp macro="" textlink="">
      <xdr:nvSpPr>
        <xdr:cNvPr id="52847" name="Text Box 1"/>
        <xdr:cNvSpPr txBox="1">
          <a:spLocks noChangeArrowheads="1"/>
        </xdr:cNvSpPr>
      </xdr:nvSpPr>
      <xdr:spPr bwMode="auto">
        <a:xfrm>
          <a:off x="33442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10</xdr:row>
      <xdr:rowOff>0</xdr:rowOff>
    </xdr:from>
    <xdr:to>
      <xdr:col>44</xdr:col>
      <xdr:colOff>85725</xdr:colOff>
      <xdr:row>10</xdr:row>
      <xdr:rowOff>209550</xdr:rowOff>
    </xdr:to>
    <xdr:sp macro="" textlink="">
      <xdr:nvSpPr>
        <xdr:cNvPr id="52848" name="Text Box 1"/>
        <xdr:cNvSpPr txBox="1">
          <a:spLocks noChangeArrowheads="1"/>
        </xdr:cNvSpPr>
      </xdr:nvSpPr>
      <xdr:spPr bwMode="auto">
        <a:xfrm>
          <a:off x="34137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49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50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85725</xdr:colOff>
      <xdr:row>6</xdr:row>
      <xdr:rowOff>66675</xdr:rowOff>
    </xdr:to>
    <xdr:sp macro="" textlink="">
      <xdr:nvSpPr>
        <xdr:cNvPr id="52851" name="Text Box 1"/>
        <xdr:cNvSpPr txBox="1">
          <a:spLocks noChangeArrowheads="1"/>
        </xdr:cNvSpPr>
      </xdr:nvSpPr>
      <xdr:spPr bwMode="auto">
        <a:xfrm>
          <a:off x="36223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5</xdr:row>
      <xdr:rowOff>0</xdr:rowOff>
    </xdr:from>
    <xdr:to>
      <xdr:col>48</xdr:col>
      <xdr:colOff>85725</xdr:colOff>
      <xdr:row>6</xdr:row>
      <xdr:rowOff>66675</xdr:rowOff>
    </xdr:to>
    <xdr:sp macro="" textlink="">
      <xdr:nvSpPr>
        <xdr:cNvPr id="52852" name="Text Box 1"/>
        <xdr:cNvSpPr txBox="1">
          <a:spLocks noChangeArrowheads="1"/>
        </xdr:cNvSpPr>
      </xdr:nvSpPr>
      <xdr:spPr bwMode="auto">
        <a:xfrm>
          <a:off x="36918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3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4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11</xdr:row>
      <xdr:rowOff>19050</xdr:rowOff>
    </xdr:to>
    <xdr:sp macro="" textlink="">
      <xdr:nvSpPr>
        <xdr:cNvPr id="52855" name="Text Box 1"/>
        <xdr:cNvSpPr txBox="1">
          <a:spLocks noChangeArrowheads="1"/>
        </xdr:cNvSpPr>
      </xdr:nvSpPr>
      <xdr:spPr bwMode="auto">
        <a:xfrm>
          <a:off x="36223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11</xdr:row>
      <xdr:rowOff>19050</xdr:rowOff>
    </xdr:to>
    <xdr:sp macro="" textlink="">
      <xdr:nvSpPr>
        <xdr:cNvPr id="52856" name="Text Box 1"/>
        <xdr:cNvSpPr txBox="1">
          <a:spLocks noChangeArrowheads="1"/>
        </xdr:cNvSpPr>
      </xdr:nvSpPr>
      <xdr:spPr bwMode="auto">
        <a:xfrm>
          <a:off x="36918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85725</xdr:colOff>
      <xdr:row>10</xdr:row>
      <xdr:rowOff>209550</xdr:rowOff>
    </xdr:to>
    <xdr:sp macro="" textlink="">
      <xdr:nvSpPr>
        <xdr:cNvPr id="52857" name="Text Box 1"/>
        <xdr:cNvSpPr txBox="1">
          <a:spLocks noChangeArrowheads="1"/>
        </xdr:cNvSpPr>
      </xdr:nvSpPr>
      <xdr:spPr bwMode="auto">
        <a:xfrm>
          <a:off x="36223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10</xdr:row>
      <xdr:rowOff>0</xdr:rowOff>
    </xdr:from>
    <xdr:to>
      <xdr:col>48</xdr:col>
      <xdr:colOff>85725</xdr:colOff>
      <xdr:row>10</xdr:row>
      <xdr:rowOff>209550</xdr:rowOff>
    </xdr:to>
    <xdr:sp macro="" textlink="">
      <xdr:nvSpPr>
        <xdr:cNvPr id="52858" name="Text Box 1"/>
        <xdr:cNvSpPr txBox="1">
          <a:spLocks noChangeArrowheads="1"/>
        </xdr:cNvSpPr>
      </xdr:nvSpPr>
      <xdr:spPr bwMode="auto">
        <a:xfrm>
          <a:off x="36918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59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60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5</xdr:row>
      <xdr:rowOff>0</xdr:rowOff>
    </xdr:from>
    <xdr:to>
      <xdr:col>51</xdr:col>
      <xdr:colOff>85725</xdr:colOff>
      <xdr:row>8</xdr:row>
      <xdr:rowOff>133350</xdr:rowOff>
    </xdr:to>
    <xdr:sp macro="" textlink="">
      <xdr:nvSpPr>
        <xdr:cNvPr id="52861" name="Text Box 1"/>
        <xdr:cNvSpPr txBox="1">
          <a:spLocks noChangeArrowheads="1"/>
        </xdr:cNvSpPr>
      </xdr:nvSpPr>
      <xdr:spPr bwMode="auto">
        <a:xfrm>
          <a:off x="39004875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8</xdr:row>
      <xdr:rowOff>133350</xdr:rowOff>
    </xdr:to>
    <xdr:sp macro="" textlink="">
      <xdr:nvSpPr>
        <xdr:cNvPr id="52862" name="Text Box 1"/>
        <xdr:cNvSpPr txBox="1">
          <a:spLocks noChangeArrowheads="1"/>
        </xdr:cNvSpPr>
      </xdr:nvSpPr>
      <xdr:spPr bwMode="auto">
        <a:xfrm>
          <a:off x="39700200" y="1266825"/>
          <a:ext cx="857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3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4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11</xdr:row>
      <xdr:rowOff>19050</xdr:rowOff>
    </xdr:to>
    <xdr:sp macro="" textlink="">
      <xdr:nvSpPr>
        <xdr:cNvPr id="52865" name="Text Box 1"/>
        <xdr:cNvSpPr txBox="1">
          <a:spLocks noChangeArrowheads="1"/>
        </xdr:cNvSpPr>
      </xdr:nvSpPr>
      <xdr:spPr bwMode="auto">
        <a:xfrm>
          <a:off x="39004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11</xdr:row>
      <xdr:rowOff>19050</xdr:rowOff>
    </xdr:to>
    <xdr:sp macro="" textlink="">
      <xdr:nvSpPr>
        <xdr:cNvPr id="52866" name="Text Box 1"/>
        <xdr:cNvSpPr txBox="1">
          <a:spLocks noChangeArrowheads="1"/>
        </xdr:cNvSpPr>
      </xdr:nvSpPr>
      <xdr:spPr bwMode="auto">
        <a:xfrm>
          <a:off x="39700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51</xdr:col>
      <xdr:colOff>0</xdr:colOff>
      <xdr:row>10</xdr:row>
      <xdr:rowOff>0</xdr:rowOff>
    </xdr:from>
    <xdr:to>
      <xdr:col>51</xdr:col>
      <xdr:colOff>85725</xdr:colOff>
      <xdr:row>10</xdr:row>
      <xdr:rowOff>209550</xdr:rowOff>
    </xdr:to>
    <xdr:sp macro="" textlink="">
      <xdr:nvSpPr>
        <xdr:cNvPr id="52867" name="Text Box 1"/>
        <xdr:cNvSpPr txBox="1">
          <a:spLocks noChangeArrowheads="1"/>
        </xdr:cNvSpPr>
      </xdr:nvSpPr>
      <xdr:spPr bwMode="auto">
        <a:xfrm>
          <a:off x="39004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10</xdr:row>
      <xdr:rowOff>0</xdr:rowOff>
    </xdr:from>
    <xdr:to>
      <xdr:col>52</xdr:col>
      <xdr:colOff>85725</xdr:colOff>
      <xdr:row>10</xdr:row>
      <xdr:rowOff>209550</xdr:rowOff>
    </xdr:to>
    <xdr:sp macro="" textlink="">
      <xdr:nvSpPr>
        <xdr:cNvPr id="52868" name="Text Box 1"/>
        <xdr:cNvSpPr txBox="1">
          <a:spLocks noChangeArrowheads="1"/>
        </xdr:cNvSpPr>
      </xdr:nvSpPr>
      <xdr:spPr bwMode="auto">
        <a:xfrm>
          <a:off x="39700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69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70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5</xdr:row>
      <xdr:rowOff>0</xdr:rowOff>
    </xdr:from>
    <xdr:to>
      <xdr:col>55</xdr:col>
      <xdr:colOff>85725</xdr:colOff>
      <xdr:row>6</xdr:row>
      <xdr:rowOff>66675</xdr:rowOff>
    </xdr:to>
    <xdr:sp macro="" textlink="">
      <xdr:nvSpPr>
        <xdr:cNvPr id="52871" name="Text Box 1"/>
        <xdr:cNvSpPr txBox="1">
          <a:spLocks noChangeArrowheads="1"/>
        </xdr:cNvSpPr>
      </xdr:nvSpPr>
      <xdr:spPr bwMode="auto">
        <a:xfrm>
          <a:off x="41786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85725</xdr:colOff>
      <xdr:row>6</xdr:row>
      <xdr:rowOff>66675</xdr:rowOff>
    </xdr:to>
    <xdr:sp macro="" textlink="">
      <xdr:nvSpPr>
        <xdr:cNvPr id="52872" name="Text Box 1"/>
        <xdr:cNvSpPr txBox="1">
          <a:spLocks noChangeArrowheads="1"/>
        </xdr:cNvSpPr>
      </xdr:nvSpPr>
      <xdr:spPr bwMode="auto">
        <a:xfrm>
          <a:off x="42481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3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4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11</xdr:row>
      <xdr:rowOff>19050</xdr:rowOff>
    </xdr:to>
    <xdr:sp macro="" textlink="">
      <xdr:nvSpPr>
        <xdr:cNvPr id="52875" name="Text Box 1"/>
        <xdr:cNvSpPr txBox="1">
          <a:spLocks noChangeArrowheads="1"/>
        </xdr:cNvSpPr>
      </xdr:nvSpPr>
      <xdr:spPr bwMode="auto">
        <a:xfrm>
          <a:off x="41786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11</xdr:row>
      <xdr:rowOff>19050</xdr:rowOff>
    </xdr:to>
    <xdr:sp macro="" textlink="">
      <xdr:nvSpPr>
        <xdr:cNvPr id="52876" name="Text Box 1"/>
        <xdr:cNvSpPr txBox="1">
          <a:spLocks noChangeArrowheads="1"/>
        </xdr:cNvSpPr>
      </xdr:nvSpPr>
      <xdr:spPr bwMode="auto">
        <a:xfrm>
          <a:off x="42481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55</xdr:col>
      <xdr:colOff>0</xdr:colOff>
      <xdr:row>10</xdr:row>
      <xdr:rowOff>0</xdr:rowOff>
    </xdr:from>
    <xdr:to>
      <xdr:col>55</xdr:col>
      <xdr:colOff>85725</xdr:colOff>
      <xdr:row>10</xdr:row>
      <xdr:rowOff>209550</xdr:rowOff>
    </xdr:to>
    <xdr:sp macro="" textlink="">
      <xdr:nvSpPr>
        <xdr:cNvPr id="52877" name="Text Box 1"/>
        <xdr:cNvSpPr txBox="1">
          <a:spLocks noChangeArrowheads="1"/>
        </xdr:cNvSpPr>
      </xdr:nvSpPr>
      <xdr:spPr bwMode="auto">
        <a:xfrm>
          <a:off x="41786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85725</xdr:colOff>
      <xdr:row>10</xdr:row>
      <xdr:rowOff>209550</xdr:rowOff>
    </xdr:to>
    <xdr:sp macro="" textlink="">
      <xdr:nvSpPr>
        <xdr:cNvPr id="52878" name="Text Box 1"/>
        <xdr:cNvSpPr txBox="1">
          <a:spLocks noChangeArrowheads="1"/>
        </xdr:cNvSpPr>
      </xdr:nvSpPr>
      <xdr:spPr bwMode="auto">
        <a:xfrm>
          <a:off x="42481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79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80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5</xdr:row>
      <xdr:rowOff>0</xdr:rowOff>
    </xdr:from>
    <xdr:to>
      <xdr:col>59</xdr:col>
      <xdr:colOff>85725</xdr:colOff>
      <xdr:row>6</xdr:row>
      <xdr:rowOff>66675</xdr:rowOff>
    </xdr:to>
    <xdr:sp macro="" textlink="">
      <xdr:nvSpPr>
        <xdr:cNvPr id="52881" name="Text Box 1"/>
        <xdr:cNvSpPr txBox="1">
          <a:spLocks noChangeArrowheads="1"/>
        </xdr:cNvSpPr>
      </xdr:nvSpPr>
      <xdr:spPr bwMode="auto">
        <a:xfrm>
          <a:off x="44567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5</xdr:row>
      <xdr:rowOff>0</xdr:rowOff>
    </xdr:from>
    <xdr:to>
      <xdr:col>60</xdr:col>
      <xdr:colOff>85725</xdr:colOff>
      <xdr:row>6</xdr:row>
      <xdr:rowOff>66675</xdr:rowOff>
    </xdr:to>
    <xdr:sp macro="" textlink="">
      <xdr:nvSpPr>
        <xdr:cNvPr id="52882" name="Text Box 1"/>
        <xdr:cNvSpPr txBox="1">
          <a:spLocks noChangeArrowheads="1"/>
        </xdr:cNvSpPr>
      </xdr:nvSpPr>
      <xdr:spPr bwMode="auto">
        <a:xfrm>
          <a:off x="45262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3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4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11</xdr:row>
      <xdr:rowOff>19050</xdr:rowOff>
    </xdr:to>
    <xdr:sp macro="" textlink="">
      <xdr:nvSpPr>
        <xdr:cNvPr id="52885" name="Text Box 1"/>
        <xdr:cNvSpPr txBox="1">
          <a:spLocks noChangeArrowheads="1"/>
        </xdr:cNvSpPr>
      </xdr:nvSpPr>
      <xdr:spPr bwMode="auto">
        <a:xfrm>
          <a:off x="44567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11</xdr:row>
      <xdr:rowOff>19050</xdr:rowOff>
    </xdr:to>
    <xdr:sp macro="" textlink="">
      <xdr:nvSpPr>
        <xdr:cNvPr id="52886" name="Text Box 1"/>
        <xdr:cNvSpPr txBox="1">
          <a:spLocks noChangeArrowheads="1"/>
        </xdr:cNvSpPr>
      </xdr:nvSpPr>
      <xdr:spPr bwMode="auto">
        <a:xfrm>
          <a:off x="45262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59</xdr:col>
      <xdr:colOff>0</xdr:colOff>
      <xdr:row>10</xdr:row>
      <xdr:rowOff>0</xdr:rowOff>
    </xdr:from>
    <xdr:to>
      <xdr:col>59</xdr:col>
      <xdr:colOff>85725</xdr:colOff>
      <xdr:row>10</xdr:row>
      <xdr:rowOff>209550</xdr:rowOff>
    </xdr:to>
    <xdr:sp macro="" textlink="">
      <xdr:nvSpPr>
        <xdr:cNvPr id="52887" name="Text Box 1"/>
        <xdr:cNvSpPr txBox="1">
          <a:spLocks noChangeArrowheads="1"/>
        </xdr:cNvSpPr>
      </xdr:nvSpPr>
      <xdr:spPr bwMode="auto">
        <a:xfrm>
          <a:off x="44567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10</xdr:row>
      <xdr:rowOff>0</xdr:rowOff>
    </xdr:from>
    <xdr:to>
      <xdr:col>60</xdr:col>
      <xdr:colOff>85725</xdr:colOff>
      <xdr:row>10</xdr:row>
      <xdr:rowOff>209550</xdr:rowOff>
    </xdr:to>
    <xdr:sp macro="" textlink="">
      <xdr:nvSpPr>
        <xdr:cNvPr id="52888" name="Text Box 1"/>
        <xdr:cNvSpPr txBox="1">
          <a:spLocks noChangeArrowheads="1"/>
        </xdr:cNvSpPr>
      </xdr:nvSpPr>
      <xdr:spPr bwMode="auto">
        <a:xfrm>
          <a:off x="45262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89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90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5</xdr:row>
      <xdr:rowOff>0</xdr:rowOff>
    </xdr:from>
    <xdr:to>
      <xdr:col>63</xdr:col>
      <xdr:colOff>85725</xdr:colOff>
      <xdr:row>5</xdr:row>
      <xdr:rowOff>190500</xdr:rowOff>
    </xdr:to>
    <xdr:sp macro="" textlink="">
      <xdr:nvSpPr>
        <xdr:cNvPr id="52891" name="Text Box 1"/>
        <xdr:cNvSpPr txBox="1">
          <a:spLocks noChangeArrowheads="1"/>
        </xdr:cNvSpPr>
      </xdr:nvSpPr>
      <xdr:spPr bwMode="auto">
        <a:xfrm>
          <a:off x="473487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5</xdr:row>
      <xdr:rowOff>0</xdr:rowOff>
    </xdr:from>
    <xdr:to>
      <xdr:col>64</xdr:col>
      <xdr:colOff>85725</xdr:colOff>
      <xdr:row>5</xdr:row>
      <xdr:rowOff>190500</xdr:rowOff>
    </xdr:to>
    <xdr:sp macro="" textlink="">
      <xdr:nvSpPr>
        <xdr:cNvPr id="52892" name="Text Box 1"/>
        <xdr:cNvSpPr txBox="1">
          <a:spLocks noChangeArrowheads="1"/>
        </xdr:cNvSpPr>
      </xdr:nvSpPr>
      <xdr:spPr bwMode="auto">
        <a:xfrm>
          <a:off x="480441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3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4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11</xdr:row>
      <xdr:rowOff>19050</xdr:rowOff>
    </xdr:to>
    <xdr:sp macro="" textlink="">
      <xdr:nvSpPr>
        <xdr:cNvPr id="52895" name="Text Box 1"/>
        <xdr:cNvSpPr txBox="1">
          <a:spLocks noChangeArrowheads="1"/>
        </xdr:cNvSpPr>
      </xdr:nvSpPr>
      <xdr:spPr bwMode="auto">
        <a:xfrm>
          <a:off x="47348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11</xdr:row>
      <xdr:rowOff>19050</xdr:rowOff>
    </xdr:to>
    <xdr:sp macro="" textlink="">
      <xdr:nvSpPr>
        <xdr:cNvPr id="52896" name="Text Box 1"/>
        <xdr:cNvSpPr txBox="1">
          <a:spLocks noChangeArrowheads="1"/>
        </xdr:cNvSpPr>
      </xdr:nvSpPr>
      <xdr:spPr bwMode="auto">
        <a:xfrm>
          <a:off x="48044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63</xdr:col>
      <xdr:colOff>0</xdr:colOff>
      <xdr:row>10</xdr:row>
      <xdr:rowOff>0</xdr:rowOff>
    </xdr:from>
    <xdr:to>
      <xdr:col>63</xdr:col>
      <xdr:colOff>85725</xdr:colOff>
      <xdr:row>10</xdr:row>
      <xdr:rowOff>190500</xdr:rowOff>
    </xdr:to>
    <xdr:sp macro="" textlink="">
      <xdr:nvSpPr>
        <xdr:cNvPr id="52897" name="Text Box 1"/>
        <xdr:cNvSpPr txBox="1">
          <a:spLocks noChangeArrowheads="1"/>
        </xdr:cNvSpPr>
      </xdr:nvSpPr>
      <xdr:spPr bwMode="auto">
        <a:xfrm>
          <a:off x="473487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10</xdr:row>
      <xdr:rowOff>0</xdr:rowOff>
    </xdr:from>
    <xdr:to>
      <xdr:col>64</xdr:col>
      <xdr:colOff>85725</xdr:colOff>
      <xdr:row>10</xdr:row>
      <xdr:rowOff>190500</xdr:rowOff>
    </xdr:to>
    <xdr:sp macro="" textlink="">
      <xdr:nvSpPr>
        <xdr:cNvPr id="52898" name="Text Box 1"/>
        <xdr:cNvSpPr txBox="1">
          <a:spLocks noChangeArrowheads="1"/>
        </xdr:cNvSpPr>
      </xdr:nvSpPr>
      <xdr:spPr bwMode="auto">
        <a:xfrm>
          <a:off x="480441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899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900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5</xdr:row>
      <xdr:rowOff>0</xdr:rowOff>
    </xdr:from>
    <xdr:to>
      <xdr:col>67</xdr:col>
      <xdr:colOff>85725</xdr:colOff>
      <xdr:row>5</xdr:row>
      <xdr:rowOff>190500</xdr:rowOff>
    </xdr:to>
    <xdr:sp macro="" textlink="">
      <xdr:nvSpPr>
        <xdr:cNvPr id="52901" name="Text Box 1"/>
        <xdr:cNvSpPr txBox="1">
          <a:spLocks noChangeArrowheads="1"/>
        </xdr:cNvSpPr>
      </xdr:nvSpPr>
      <xdr:spPr bwMode="auto">
        <a:xfrm>
          <a:off x="501300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5</xdr:row>
      <xdr:rowOff>0</xdr:rowOff>
    </xdr:from>
    <xdr:to>
      <xdr:col>68</xdr:col>
      <xdr:colOff>85725</xdr:colOff>
      <xdr:row>5</xdr:row>
      <xdr:rowOff>190500</xdr:rowOff>
    </xdr:to>
    <xdr:sp macro="" textlink="">
      <xdr:nvSpPr>
        <xdr:cNvPr id="52902" name="Text Box 1"/>
        <xdr:cNvSpPr txBox="1">
          <a:spLocks noChangeArrowheads="1"/>
        </xdr:cNvSpPr>
      </xdr:nvSpPr>
      <xdr:spPr bwMode="auto">
        <a:xfrm>
          <a:off x="50825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3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4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5</xdr:row>
      <xdr:rowOff>0</xdr:rowOff>
    </xdr:from>
    <xdr:to>
      <xdr:col>35</xdr:col>
      <xdr:colOff>85725</xdr:colOff>
      <xdr:row>6</xdr:row>
      <xdr:rowOff>66675</xdr:rowOff>
    </xdr:to>
    <xdr:sp macro="" textlink="">
      <xdr:nvSpPr>
        <xdr:cNvPr id="52905" name="Text Box 1"/>
        <xdr:cNvSpPr txBox="1">
          <a:spLocks noChangeArrowheads="1"/>
        </xdr:cNvSpPr>
      </xdr:nvSpPr>
      <xdr:spPr bwMode="auto">
        <a:xfrm>
          <a:off x="27879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5</xdr:row>
      <xdr:rowOff>0</xdr:rowOff>
    </xdr:from>
    <xdr:to>
      <xdr:col>36</xdr:col>
      <xdr:colOff>85725</xdr:colOff>
      <xdr:row>6</xdr:row>
      <xdr:rowOff>66675</xdr:rowOff>
    </xdr:to>
    <xdr:sp macro="" textlink="">
      <xdr:nvSpPr>
        <xdr:cNvPr id="52906" name="Text Box 1"/>
        <xdr:cNvSpPr txBox="1">
          <a:spLocks noChangeArrowheads="1"/>
        </xdr:cNvSpPr>
      </xdr:nvSpPr>
      <xdr:spPr bwMode="auto">
        <a:xfrm>
          <a:off x="28575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07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08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171450</xdr:rowOff>
    </xdr:to>
    <xdr:sp macro="" textlink="">
      <xdr:nvSpPr>
        <xdr:cNvPr id="52909" name="Text Box 1"/>
        <xdr:cNvSpPr txBox="1">
          <a:spLocks noChangeArrowheads="1"/>
        </xdr:cNvSpPr>
      </xdr:nvSpPr>
      <xdr:spPr bwMode="auto">
        <a:xfrm>
          <a:off x="278796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171450</xdr:rowOff>
    </xdr:to>
    <xdr:sp macro="" textlink="">
      <xdr:nvSpPr>
        <xdr:cNvPr id="52910" name="Text Box 1"/>
        <xdr:cNvSpPr txBox="1">
          <a:spLocks noChangeArrowheads="1"/>
        </xdr:cNvSpPr>
      </xdr:nvSpPr>
      <xdr:spPr bwMode="auto">
        <a:xfrm>
          <a:off x="285750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85725</xdr:colOff>
      <xdr:row>10</xdr:row>
      <xdr:rowOff>209550</xdr:rowOff>
    </xdr:to>
    <xdr:sp macro="" textlink="">
      <xdr:nvSpPr>
        <xdr:cNvPr id="52911" name="Text Box 1"/>
        <xdr:cNvSpPr txBox="1">
          <a:spLocks noChangeArrowheads="1"/>
        </xdr:cNvSpPr>
      </xdr:nvSpPr>
      <xdr:spPr bwMode="auto">
        <a:xfrm>
          <a:off x="27879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10</xdr:row>
      <xdr:rowOff>0</xdr:rowOff>
    </xdr:from>
    <xdr:to>
      <xdr:col>36</xdr:col>
      <xdr:colOff>85725</xdr:colOff>
      <xdr:row>10</xdr:row>
      <xdr:rowOff>209550</xdr:rowOff>
    </xdr:to>
    <xdr:sp macro="" textlink="">
      <xdr:nvSpPr>
        <xdr:cNvPr id="52912" name="Text Box 1"/>
        <xdr:cNvSpPr txBox="1">
          <a:spLocks noChangeArrowheads="1"/>
        </xdr:cNvSpPr>
      </xdr:nvSpPr>
      <xdr:spPr bwMode="auto">
        <a:xfrm>
          <a:off x="28575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3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4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85725</xdr:colOff>
      <xdr:row>6</xdr:row>
      <xdr:rowOff>66675</xdr:rowOff>
    </xdr:to>
    <xdr:sp macro="" textlink="">
      <xdr:nvSpPr>
        <xdr:cNvPr id="52915" name="Text Box 1"/>
        <xdr:cNvSpPr txBox="1">
          <a:spLocks noChangeArrowheads="1"/>
        </xdr:cNvSpPr>
      </xdr:nvSpPr>
      <xdr:spPr bwMode="auto">
        <a:xfrm>
          <a:off x="55692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5</xdr:row>
      <xdr:rowOff>0</xdr:rowOff>
    </xdr:from>
    <xdr:to>
      <xdr:col>76</xdr:col>
      <xdr:colOff>85725</xdr:colOff>
      <xdr:row>6</xdr:row>
      <xdr:rowOff>66675</xdr:rowOff>
    </xdr:to>
    <xdr:sp macro="" textlink="">
      <xdr:nvSpPr>
        <xdr:cNvPr id="52916" name="Text Box 1"/>
        <xdr:cNvSpPr txBox="1">
          <a:spLocks noChangeArrowheads="1"/>
        </xdr:cNvSpPr>
      </xdr:nvSpPr>
      <xdr:spPr bwMode="auto">
        <a:xfrm>
          <a:off x="56388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17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18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11</xdr:row>
      <xdr:rowOff>19050</xdr:rowOff>
    </xdr:to>
    <xdr:sp macro="" textlink="">
      <xdr:nvSpPr>
        <xdr:cNvPr id="52919" name="Text Box 1"/>
        <xdr:cNvSpPr txBox="1">
          <a:spLocks noChangeArrowheads="1"/>
        </xdr:cNvSpPr>
      </xdr:nvSpPr>
      <xdr:spPr bwMode="auto">
        <a:xfrm>
          <a:off x="556926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11</xdr:row>
      <xdr:rowOff>19050</xdr:rowOff>
    </xdr:to>
    <xdr:sp macro="" textlink="">
      <xdr:nvSpPr>
        <xdr:cNvPr id="52920" name="Text Box 1"/>
        <xdr:cNvSpPr txBox="1">
          <a:spLocks noChangeArrowheads="1"/>
        </xdr:cNvSpPr>
      </xdr:nvSpPr>
      <xdr:spPr bwMode="auto">
        <a:xfrm>
          <a:off x="56388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85725</xdr:colOff>
      <xdr:row>10</xdr:row>
      <xdr:rowOff>209550</xdr:rowOff>
    </xdr:to>
    <xdr:sp macro="" textlink="">
      <xdr:nvSpPr>
        <xdr:cNvPr id="52921" name="Text Box 1"/>
        <xdr:cNvSpPr txBox="1">
          <a:spLocks noChangeArrowheads="1"/>
        </xdr:cNvSpPr>
      </xdr:nvSpPr>
      <xdr:spPr bwMode="auto">
        <a:xfrm>
          <a:off x="55692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10</xdr:row>
      <xdr:rowOff>0</xdr:rowOff>
    </xdr:from>
    <xdr:to>
      <xdr:col>76</xdr:col>
      <xdr:colOff>85725</xdr:colOff>
      <xdr:row>10</xdr:row>
      <xdr:rowOff>209550</xdr:rowOff>
    </xdr:to>
    <xdr:sp macro="" textlink="">
      <xdr:nvSpPr>
        <xdr:cNvPr id="52922" name="Text Box 1"/>
        <xdr:cNvSpPr txBox="1">
          <a:spLocks noChangeArrowheads="1"/>
        </xdr:cNvSpPr>
      </xdr:nvSpPr>
      <xdr:spPr bwMode="auto">
        <a:xfrm>
          <a:off x="56388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3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4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5</xdr:row>
      <xdr:rowOff>0</xdr:rowOff>
    </xdr:from>
    <xdr:to>
      <xdr:col>79</xdr:col>
      <xdr:colOff>85725</xdr:colOff>
      <xdr:row>6</xdr:row>
      <xdr:rowOff>66675</xdr:rowOff>
    </xdr:to>
    <xdr:sp macro="" textlink="">
      <xdr:nvSpPr>
        <xdr:cNvPr id="52925" name="Text Box 1"/>
        <xdr:cNvSpPr txBox="1">
          <a:spLocks noChangeArrowheads="1"/>
        </xdr:cNvSpPr>
      </xdr:nvSpPr>
      <xdr:spPr bwMode="auto">
        <a:xfrm>
          <a:off x="58473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5</xdr:row>
      <xdr:rowOff>0</xdr:rowOff>
    </xdr:from>
    <xdr:to>
      <xdr:col>80</xdr:col>
      <xdr:colOff>85725</xdr:colOff>
      <xdr:row>6</xdr:row>
      <xdr:rowOff>66675</xdr:rowOff>
    </xdr:to>
    <xdr:sp macro="" textlink="">
      <xdr:nvSpPr>
        <xdr:cNvPr id="52926" name="Text Box 1"/>
        <xdr:cNvSpPr txBox="1">
          <a:spLocks noChangeArrowheads="1"/>
        </xdr:cNvSpPr>
      </xdr:nvSpPr>
      <xdr:spPr bwMode="auto">
        <a:xfrm>
          <a:off x="59169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27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28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11</xdr:row>
      <xdr:rowOff>19050</xdr:rowOff>
    </xdr:to>
    <xdr:sp macro="" textlink="">
      <xdr:nvSpPr>
        <xdr:cNvPr id="52929" name="Text Box 1"/>
        <xdr:cNvSpPr txBox="1">
          <a:spLocks noChangeArrowheads="1"/>
        </xdr:cNvSpPr>
      </xdr:nvSpPr>
      <xdr:spPr bwMode="auto">
        <a:xfrm>
          <a:off x="584739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11</xdr:row>
      <xdr:rowOff>19050</xdr:rowOff>
    </xdr:to>
    <xdr:sp macro="" textlink="">
      <xdr:nvSpPr>
        <xdr:cNvPr id="52930" name="Text Box 1"/>
        <xdr:cNvSpPr txBox="1">
          <a:spLocks noChangeArrowheads="1"/>
        </xdr:cNvSpPr>
      </xdr:nvSpPr>
      <xdr:spPr bwMode="auto">
        <a:xfrm>
          <a:off x="591693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79</xdr:col>
      <xdr:colOff>0</xdr:colOff>
      <xdr:row>10</xdr:row>
      <xdr:rowOff>0</xdr:rowOff>
    </xdr:from>
    <xdr:to>
      <xdr:col>79</xdr:col>
      <xdr:colOff>85725</xdr:colOff>
      <xdr:row>10</xdr:row>
      <xdr:rowOff>209550</xdr:rowOff>
    </xdr:to>
    <xdr:sp macro="" textlink="">
      <xdr:nvSpPr>
        <xdr:cNvPr id="52931" name="Text Box 1"/>
        <xdr:cNvSpPr txBox="1">
          <a:spLocks noChangeArrowheads="1"/>
        </xdr:cNvSpPr>
      </xdr:nvSpPr>
      <xdr:spPr bwMode="auto">
        <a:xfrm>
          <a:off x="58473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10</xdr:row>
      <xdr:rowOff>0</xdr:rowOff>
    </xdr:from>
    <xdr:to>
      <xdr:col>80</xdr:col>
      <xdr:colOff>85725</xdr:colOff>
      <xdr:row>10</xdr:row>
      <xdr:rowOff>209550</xdr:rowOff>
    </xdr:to>
    <xdr:sp macro="" textlink="">
      <xdr:nvSpPr>
        <xdr:cNvPr id="52932" name="Text Box 1"/>
        <xdr:cNvSpPr txBox="1">
          <a:spLocks noChangeArrowheads="1"/>
        </xdr:cNvSpPr>
      </xdr:nvSpPr>
      <xdr:spPr bwMode="auto">
        <a:xfrm>
          <a:off x="59169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3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4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5</xdr:row>
      <xdr:rowOff>0</xdr:rowOff>
    </xdr:from>
    <xdr:to>
      <xdr:col>83</xdr:col>
      <xdr:colOff>85725</xdr:colOff>
      <xdr:row>5</xdr:row>
      <xdr:rowOff>190500</xdr:rowOff>
    </xdr:to>
    <xdr:sp macro="" textlink="">
      <xdr:nvSpPr>
        <xdr:cNvPr id="52935" name="Text Box 1"/>
        <xdr:cNvSpPr txBox="1">
          <a:spLocks noChangeArrowheads="1"/>
        </xdr:cNvSpPr>
      </xdr:nvSpPr>
      <xdr:spPr bwMode="auto">
        <a:xfrm>
          <a:off x="612552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5</xdr:row>
      <xdr:rowOff>0</xdr:rowOff>
    </xdr:from>
    <xdr:to>
      <xdr:col>84</xdr:col>
      <xdr:colOff>85725</xdr:colOff>
      <xdr:row>5</xdr:row>
      <xdr:rowOff>190500</xdr:rowOff>
    </xdr:to>
    <xdr:sp macro="" textlink="">
      <xdr:nvSpPr>
        <xdr:cNvPr id="52936" name="Text Box 1"/>
        <xdr:cNvSpPr txBox="1">
          <a:spLocks noChangeArrowheads="1"/>
        </xdr:cNvSpPr>
      </xdr:nvSpPr>
      <xdr:spPr bwMode="auto">
        <a:xfrm>
          <a:off x="619506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37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38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171450</xdr:rowOff>
    </xdr:to>
    <xdr:sp macro="" textlink="">
      <xdr:nvSpPr>
        <xdr:cNvPr id="52939" name="Text Box 1"/>
        <xdr:cNvSpPr txBox="1">
          <a:spLocks noChangeArrowheads="1"/>
        </xdr:cNvSpPr>
      </xdr:nvSpPr>
      <xdr:spPr bwMode="auto">
        <a:xfrm>
          <a:off x="61255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171450</xdr:rowOff>
    </xdr:to>
    <xdr:sp macro="" textlink="">
      <xdr:nvSpPr>
        <xdr:cNvPr id="52940" name="Text Box 1"/>
        <xdr:cNvSpPr txBox="1">
          <a:spLocks noChangeArrowheads="1"/>
        </xdr:cNvSpPr>
      </xdr:nvSpPr>
      <xdr:spPr bwMode="auto">
        <a:xfrm>
          <a:off x="61950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83</xdr:col>
      <xdr:colOff>0</xdr:colOff>
      <xdr:row>10</xdr:row>
      <xdr:rowOff>0</xdr:rowOff>
    </xdr:from>
    <xdr:to>
      <xdr:col>83</xdr:col>
      <xdr:colOff>85725</xdr:colOff>
      <xdr:row>10</xdr:row>
      <xdr:rowOff>190500</xdr:rowOff>
    </xdr:to>
    <xdr:sp macro="" textlink="">
      <xdr:nvSpPr>
        <xdr:cNvPr id="52941" name="Text Box 1"/>
        <xdr:cNvSpPr txBox="1">
          <a:spLocks noChangeArrowheads="1"/>
        </xdr:cNvSpPr>
      </xdr:nvSpPr>
      <xdr:spPr bwMode="auto">
        <a:xfrm>
          <a:off x="612552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10</xdr:row>
      <xdr:rowOff>0</xdr:rowOff>
    </xdr:from>
    <xdr:to>
      <xdr:col>84</xdr:col>
      <xdr:colOff>85725</xdr:colOff>
      <xdr:row>10</xdr:row>
      <xdr:rowOff>190500</xdr:rowOff>
    </xdr:to>
    <xdr:sp macro="" textlink="">
      <xdr:nvSpPr>
        <xdr:cNvPr id="52942" name="Text Box 1"/>
        <xdr:cNvSpPr txBox="1">
          <a:spLocks noChangeArrowheads="1"/>
        </xdr:cNvSpPr>
      </xdr:nvSpPr>
      <xdr:spPr bwMode="auto">
        <a:xfrm>
          <a:off x="619506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3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4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52945" name="Text Box 1"/>
        <xdr:cNvSpPr txBox="1">
          <a:spLocks noChangeArrowheads="1"/>
        </xdr:cNvSpPr>
      </xdr:nvSpPr>
      <xdr:spPr bwMode="auto">
        <a:xfrm>
          <a:off x="64036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46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47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48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52949" name="Text Box 1"/>
        <xdr:cNvSpPr txBox="1">
          <a:spLocks noChangeArrowheads="1"/>
        </xdr:cNvSpPr>
      </xdr:nvSpPr>
      <xdr:spPr bwMode="auto">
        <a:xfrm>
          <a:off x="64036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0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52951" name="Text Box 1"/>
        <xdr:cNvSpPr txBox="1">
          <a:spLocks noChangeArrowheads="1"/>
        </xdr:cNvSpPr>
      </xdr:nvSpPr>
      <xdr:spPr bwMode="auto">
        <a:xfrm>
          <a:off x="64036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52952" name="Text Box 1"/>
        <xdr:cNvSpPr txBox="1">
          <a:spLocks noChangeArrowheads="1"/>
        </xdr:cNvSpPr>
      </xdr:nvSpPr>
      <xdr:spPr bwMode="auto">
        <a:xfrm>
          <a:off x="64731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3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4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5</xdr:row>
      <xdr:rowOff>0</xdr:rowOff>
    </xdr:from>
    <xdr:to>
      <xdr:col>87</xdr:col>
      <xdr:colOff>85725</xdr:colOff>
      <xdr:row>6</xdr:row>
      <xdr:rowOff>66675</xdr:rowOff>
    </xdr:to>
    <xdr:sp macro="" textlink="">
      <xdr:nvSpPr>
        <xdr:cNvPr id="52955" name="Text Box 1"/>
        <xdr:cNvSpPr txBox="1">
          <a:spLocks noChangeArrowheads="1"/>
        </xdr:cNvSpPr>
      </xdr:nvSpPr>
      <xdr:spPr bwMode="auto">
        <a:xfrm>
          <a:off x="64036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5</xdr:row>
      <xdr:rowOff>0</xdr:rowOff>
    </xdr:from>
    <xdr:to>
      <xdr:col>88</xdr:col>
      <xdr:colOff>85725</xdr:colOff>
      <xdr:row>6</xdr:row>
      <xdr:rowOff>66675</xdr:rowOff>
    </xdr:to>
    <xdr:sp macro="" textlink="">
      <xdr:nvSpPr>
        <xdr:cNvPr id="52956" name="Text Box 1"/>
        <xdr:cNvSpPr txBox="1">
          <a:spLocks noChangeArrowheads="1"/>
        </xdr:cNvSpPr>
      </xdr:nvSpPr>
      <xdr:spPr bwMode="auto">
        <a:xfrm>
          <a:off x="64731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7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58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11</xdr:row>
      <xdr:rowOff>19050</xdr:rowOff>
    </xdr:to>
    <xdr:sp macro="" textlink="">
      <xdr:nvSpPr>
        <xdr:cNvPr id="52959" name="Text Box 1"/>
        <xdr:cNvSpPr txBox="1">
          <a:spLocks noChangeArrowheads="1"/>
        </xdr:cNvSpPr>
      </xdr:nvSpPr>
      <xdr:spPr bwMode="auto">
        <a:xfrm>
          <a:off x="64036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11</xdr:row>
      <xdr:rowOff>19050</xdr:rowOff>
    </xdr:to>
    <xdr:sp macro="" textlink="">
      <xdr:nvSpPr>
        <xdr:cNvPr id="52960" name="Text Box 1"/>
        <xdr:cNvSpPr txBox="1">
          <a:spLocks noChangeArrowheads="1"/>
        </xdr:cNvSpPr>
      </xdr:nvSpPr>
      <xdr:spPr bwMode="auto">
        <a:xfrm>
          <a:off x="64731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10</xdr:row>
      <xdr:rowOff>0</xdr:rowOff>
    </xdr:from>
    <xdr:to>
      <xdr:col>87</xdr:col>
      <xdr:colOff>85725</xdr:colOff>
      <xdr:row>10</xdr:row>
      <xdr:rowOff>209550</xdr:rowOff>
    </xdr:to>
    <xdr:sp macro="" textlink="">
      <xdr:nvSpPr>
        <xdr:cNvPr id="52961" name="Text Box 1"/>
        <xdr:cNvSpPr txBox="1">
          <a:spLocks noChangeArrowheads="1"/>
        </xdr:cNvSpPr>
      </xdr:nvSpPr>
      <xdr:spPr bwMode="auto">
        <a:xfrm>
          <a:off x="64036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10</xdr:row>
      <xdr:rowOff>0</xdr:rowOff>
    </xdr:from>
    <xdr:to>
      <xdr:col>88</xdr:col>
      <xdr:colOff>85725</xdr:colOff>
      <xdr:row>10</xdr:row>
      <xdr:rowOff>209550</xdr:rowOff>
    </xdr:to>
    <xdr:sp macro="" textlink="">
      <xdr:nvSpPr>
        <xdr:cNvPr id="52962" name="Text Box 1"/>
        <xdr:cNvSpPr txBox="1">
          <a:spLocks noChangeArrowheads="1"/>
        </xdr:cNvSpPr>
      </xdr:nvSpPr>
      <xdr:spPr bwMode="auto">
        <a:xfrm>
          <a:off x="64731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3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4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5</xdr:row>
      <xdr:rowOff>0</xdr:rowOff>
    </xdr:from>
    <xdr:to>
      <xdr:col>91</xdr:col>
      <xdr:colOff>85725</xdr:colOff>
      <xdr:row>6</xdr:row>
      <xdr:rowOff>66675</xdr:rowOff>
    </xdr:to>
    <xdr:sp macro="" textlink="">
      <xdr:nvSpPr>
        <xdr:cNvPr id="52965" name="Text Box 1"/>
        <xdr:cNvSpPr txBox="1">
          <a:spLocks noChangeArrowheads="1"/>
        </xdr:cNvSpPr>
      </xdr:nvSpPr>
      <xdr:spPr bwMode="auto">
        <a:xfrm>
          <a:off x="66817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5</xdr:row>
      <xdr:rowOff>0</xdr:rowOff>
    </xdr:from>
    <xdr:to>
      <xdr:col>92</xdr:col>
      <xdr:colOff>85725</xdr:colOff>
      <xdr:row>6</xdr:row>
      <xdr:rowOff>66675</xdr:rowOff>
    </xdr:to>
    <xdr:sp macro="" textlink="">
      <xdr:nvSpPr>
        <xdr:cNvPr id="52966" name="Text Box 1"/>
        <xdr:cNvSpPr txBox="1">
          <a:spLocks noChangeArrowheads="1"/>
        </xdr:cNvSpPr>
      </xdr:nvSpPr>
      <xdr:spPr bwMode="auto">
        <a:xfrm>
          <a:off x="67513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67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68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11</xdr:row>
      <xdr:rowOff>19050</xdr:rowOff>
    </xdr:to>
    <xdr:sp macro="" textlink="">
      <xdr:nvSpPr>
        <xdr:cNvPr id="52969" name="Text Box 1"/>
        <xdr:cNvSpPr txBox="1">
          <a:spLocks noChangeArrowheads="1"/>
        </xdr:cNvSpPr>
      </xdr:nvSpPr>
      <xdr:spPr bwMode="auto">
        <a:xfrm>
          <a:off x="66817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11</xdr:row>
      <xdr:rowOff>19050</xdr:rowOff>
    </xdr:to>
    <xdr:sp macro="" textlink="">
      <xdr:nvSpPr>
        <xdr:cNvPr id="52970" name="Text Box 1"/>
        <xdr:cNvSpPr txBox="1">
          <a:spLocks noChangeArrowheads="1"/>
        </xdr:cNvSpPr>
      </xdr:nvSpPr>
      <xdr:spPr bwMode="auto">
        <a:xfrm>
          <a:off x="67513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91</xdr:col>
      <xdr:colOff>0</xdr:colOff>
      <xdr:row>10</xdr:row>
      <xdr:rowOff>0</xdr:rowOff>
    </xdr:from>
    <xdr:to>
      <xdr:col>91</xdr:col>
      <xdr:colOff>85725</xdr:colOff>
      <xdr:row>10</xdr:row>
      <xdr:rowOff>209550</xdr:rowOff>
    </xdr:to>
    <xdr:sp macro="" textlink="">
      <xdr:nvSpPr>
        <xdr:cNvPr id="52971" name="Text Box 1"/>
        <xdr:cNvSpPr txBox="1">
          <a:spLocks noChangeArrowheads="1"/>
        </xdr:cNvSpPr>
      </xdr:nvSpPr>
      <xdr:spPr bwMode="auto">
        <a:xfrm>
          <a:off x="66817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10</xdr:row>
      <xdr:rowOff>0</xdr:rowOff>
    </xdr:from>
    <xdr:to>
      <xdr:col>92</xdr:col>
      <xdr:colOff>85725</xdr:colOff>
      <xdr:row>10</xdr:row>
      <xdr:rowOff>209550</xdr:rowOff>
    </xdr:to>
    <xdr:sp macro="" textlink="">
      <xdr:nvSpPr>
        <xdr:cNvPr id="52972" name="Text Box 1"/>
        <xdr:cNvSpPr txBox="1">
          <a:spLocks noChangeArrowheads="1"/>
        </xdr:cNvSpPr>
      </xdr:nvSpPr>
      <xdr:spPr bwMode="auto">
        <a:xfrm>
          <a:off x="67513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3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4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5</xdr:row>
      <xdr:rowOff>0</xdr:rowOff>
    </xdr:from>
    <xdr:to>
      <xdr:col>95</xdr:col>
      <xdr:colOff>85725</xdr:colOff>
      <xdr:row>6</xdr:row>
      <xdr:rowOff>76200</xdr:rowOff>
    </xdr:to>
    <xdr:sp macro="" textlink="">
      <xdr:nvSpPr>
        <xdr:cNvPr id="52975" name="Text Box 1"/>
        <xdr:cNvSpPr txBox="1">
          <a:spLocks noChangeArrowheads="1"/>
        </xdr:cNvSpPr>
      </xdr:nvSpPr>
      <xdr:spPr bwMode="auto">
        <a:xfrm>
          <a:off x="69599175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5</xdr:row>
      <xdr:rowOff>0</xdr:rowOff>
    </xdr:from>
    <xdr:to>
      <xdr:col>96</xdr:col>
      <xdr:colOff>85725</xdr:colOff>
      <xdr:row>6</xdr:row>
      <xdr:rowOff>76200</xdr:rowOff>
    </xdr:to>
    <xdr:sp macro="" textlink="">
      <xdr:nvSpPr>
        <xdr:cNvPr id="52976" name="Text Box 1"/>
        <xdr:cNvSpPr txBox="1">
          <a:spLocks noChangeArrowheads="1"/>
        </xdr:cNvSpPr>
      </xdr:nvSpPr>
      <xdr:spPr bwMode="auto">
        <a:xfrm>
          <a:off x="70294500" y="1266825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52977" name="Text Box 1"/>
        <xdr:cNvSpPr txBox="1">
          <a:spLocks noChangeArrowheads="1"/>
        </xdr:cNvSpPr>
      </xdr:nvSpPr>
      <xdr:spPr bwMode="auto">
        <a:xfrm>
          <a:off x="70294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11</xdr:row>
      <xdr:rowOff>19050</xdr:rowOff>
    </xdr:to>
    <xdr:sp macro="" textlink="">
      <xdr:nvSpPr>
        <xdr:cNvPr id="52978" name="Text Box 1"/>
        <xdr:cNvSpPr txBox="1">
          <a:spLocks noChangeArrowheads="1"/>
        </xdr:cNvSpPr>
      </xdr:nvSpPr>
      <xdr:spPr bwMode="auto">
        <a:xfrm>
          <a:off x="70294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11</xdr:row>
      <xdr:rowOff>19050</xdr:rowOff>
    </xdr:to>
    <xdr:sp macro="" textlink="">
      <xdr:nvSpPr>
        <xdr:cNvPr id="52979" name="Text Box 1"/>
        <xdr:cNvSpPr txBox="1">
          <a:spLocks noChangeArrowheads="1"/>
        </xdr:cNvSpPr>
      </xdr:nvSpPr>
      <xdr:spPr bwMode="auto">
        <a:xfrm>
          <a:off x="69599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95</xdr:col>
      <xdr:colOff>0</xdr:colOff>
      <xdr:row>10</xdr:row>
      <xdr:rowOff>0</xdr:rowOff>
    </xdr:from>
    <xdr:to>
      <xdr:col>95</xdr:col>
      <xdr:colOff>85725</xdr:colOff>
      <xdr:row>10</xdr:row>
      <xdr:rowOff>209550</xdr:rowOff>
    </xdr:to>
    <xdr:sp macro="" textlink="">
      <xdr:nvSpPr>
        <xdr:cNvPr id="52980" name="Text Box 1"/>
        <xdr:cNvSpPr txBox="1">
          <a:spLocks noChangeArrowheads="1"/>
        </xdr:cNvSpPr>
      </xdr:nvSpPr>
      <xdr:spPr bwMode="auto">
        <a:xfrm>
          <a:off x="69599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10</xdr:row>
      <xdr:rowOff>0</xdr:rowOff>
    </xdr:from>
    <xdr:to>
      <xdr:col>96</xdr:col>
      <xdr:colOff>85725</xdr:colOff>
      <xdr:row>10</xdr:row>
      <xdr:rowOff>209550</xdr:rowOff>
    </xdr:to>
    <xdr:sp macro="" textlink="">
      <xdr:nvSpPr>
        <xdr:cNvPr id="52981" name="Text Box 1"/>
        <xdr:cNvSpPr txBox="1">
          <a:spLocks noChangeArrowheads="1"/>
        </xdr:cNvSpPr>
      </xdr:nvSpPr>
      <xdr:spPr bwMode="auto">
        <a:xfrm>
          <a:off x="70294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2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3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9525</xdr:colOff>
      <xdr:row>8</xdr:row>
      <xdr:rowOff>190500</xdr:rowOff>
    </xdr:from>
    <xdr:to>
      <xdr:col>99</xdr:col>
      <xdr:colOff>95250</xdr:colOff>
      <xdr:row>13</xdr:row>
      <xdr:rowOff>209550</xdr:rowOff>
    </xdr:to>
    <xdr:sp macro="" textlink="">
      <xdr:nvSpPr>
        <xdr:cNvPr id="52984" name="Text Box 1"/>
        <xdr:cNvSpPr txBox="1">
          <a:spLocks noChangeArrowheads="1"/>
        </xdr:cNvSpPr>
      </xdr:nvSpPr>
      <xdr:spPr bwMode="auto">
        <a:xfrm>
          <a:off x="72390000" y="2324100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5</xdr:row>
      <xdr:rowOff>0</xdr:rowOff>
    </xdr:from>
    <xdr:to>
      <xdr:col>100</xdr:col>
      <xdr:colOff>85725</xdr:colOff>
      <xdr:row>9</xdr:row>
      <xdr:rowOff>200025</xdr:rowOff>
    </xdr:to>
    <xdr:sp macro="" textlink="">
      <xdr:nvSpPr>
        <xdr:cNvPr id="52985" name="Text Box 1"/>
        <xdr:cNvSpPr txBox="1">
          <a:spLocks noChangeArrowheads="1"/>
        </xdr:cNvSpPr>
      </xdr:nvSpPr>
      <xdr:spPr bwMode="auto">
        <a:xfrm>
          <a:off x="730758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6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7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11</xdr:row>
      <xdr:rowOff>19050</xdr:rowOff>
    </xdr:to>
    <xdr:sp macro="" textlink="">
      <xdr:nvSpPr>
        <xdr:cNvPr id="52988" name="Text Box 1"/>
        <xdr:cNvSpPr txBox="1">
          <a:spLocks noChangeArrowheads="1"/>
        </xdr:cNvSpPr>
      </xdr:nvSpPr>
      <xdr:spPr bwMode="auto">
        <a:xfrm>
          <a:off x="72380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11</xdr:row>
      <xdr:rowOff>19050</xdr:rowOff>
    </xdr:to>
    <xdr:sp macro="" textlink="">
      <xdr:nvSpPr>
        <xdr:cNvPr id="52989" name="Text Box 1"/>
        <xdr:cNvSpPr txBox="1">
          <a:spLocks noChangeArrowheads="1"/>
        </xdr:cNvSpPr>
      </xdr:nvSpPr>
      <xdr:spPr bwMode="auto">
        <a:xfrm>
          <a:off x="73075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99</xdr:col>
      <xdr:colOff>0</xdr:colOff>
      <xdr:row>10</xdr:row>
      <xdr:rowOff>0</xdr:rowOff>
    </xdr:from>
    <xdr:to>
      <xdr:col>99</xdr:col>
      <xdr:colOff>85725</xdr:colOff>
      <xdr:row>10</xdr:row>
      <xdr:rowOff>209550</xdr:rowOff>
    </xdr:to>
    <xdr:sp macro="" textlink="">
      <xdr:nvSpPr>
        <xdr:cNvPr id="52990" name="Text Box 1"/>
        <xdr:cNvSpPr txBox="1">
          <a:spLocks noChangeArrowheads="1"/>
        </xdr:cNvSpPr>
      </xdr:nvSpPr>
      <xdr:spPr bwMode="auto">
        <a:xfrm>
          <a:off x="72380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10</xdr:row>
      <xdr:rowOff>0</xdr:rowOff>
    </xdr:from>
    <xdr:to>
      <xdr:col>100</xdr:col>
      <xdr:colOff>85725</xdr:colOff>
      <xdr:row>10</xdr:row>
      <xdr:rowOff>209550</xdr:rowOff>
    </xdr:to>
    <xdr:sp macro="" textlink="">
      <xdr:nvSpPr>
        <xdr:cNvPr id="52991" name="Text Box 1"/>
        <xdr:cNvSpPr txBox="1">
          <a:spLocks noChangeArrowheads="1"/>
        </xdr:cNvSpPr>
      </xdr:nvSpPr>
      <xdr:spPr bwMode="auto">
        <a:xfrm>
          <a:off x="73075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2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3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6</xdr:row>
      <xdr:rowOff>66675</xdr:rowOff>
    </xdr:to>
    <xdr:sp macro="" textlink="">
      <xdr:nvSpPr>
        <xdr:cNvPr id="52994" name="Text Box 1"/>
        <xdr:cNvSpPr txBox="1">
          <a:spLocks noChangeArrowheads="1"/>
        </xdr:cNvSpPr>
      </xdr:nvSpPr>
      <xdr:spPr bwMode="auto">
        <a:xfrm>
          <a:off x="75161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6</xdr:row>
      <xdr:rowOff>66675</xdr:rowOff>
    </xdr:to>
    <xdr:sp macro="" textlink="">
      <xdr:nvSpPr>
        <xdr:cNvPr id="52995" name="Text Box 1"/>
        <xdr:cNvSpPr txBox="1">
          <a:spLocks noChangeArrowheads="1"/>
        </xdr:cNvSpPr>
      </xdr:nvSpPr>
      <xdr:spPr bwMode="auto">
        <a:xfrm>
          <a:off x="75857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6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7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8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11</xdr:row>
      <xdr:rowOff>19050</xdr:rowOff>
    </xdr:to>
    <xdr:sp macro="" textlink="">
      <xdr:nvSpPr>
        <xdr:cNvPr id="52999" name="Text Box 1"/>
        <xdr:cNvSpPr txBox="1">
          <a:spLocks noChangeArrowheads="1"/>
        </xdr:cNvSpPr>
      </xdr:nvSpPr>
      <xdr:spPr bwMode="auto">
        <a:xfrm>
          <a:off x="75161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10</xdr:row>
      <xdr:rowOff>0</xdr:rowOff>
    </xdr:from>
    <xdr:to>
      <xdr:col>103</xdr:col>
      <xdr:colOff>85725</xdr:colOff>
      <xdr:row>10</xdr:row>
      <xdr:rowOff>209550</xdr:rowOff>
    </xdr:to>
    <xdr:sp macro="" textlink="">
      <xdr:nvSpPr>
        <xdr:cNvPr id="53000" name="Text Box 1"/>
        <xdr:cNvSpPr txBox="1">
          <a:spLocks noChangeArrowheads="1"/>
        </xdr:cNvSpPr>
      </xdr:nvSpPr>
      <xdr:spPr bwMode="auto">
        <a:xfrm>
          <a:off x="75161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314325</xdr:colOff>
      <xdr:row>10</xdr:row>
      <xdr:rowOff>0</xdr:rowOff>
    </xdr:from>
    <xdr:to>
      <xdr:col>104</xdr:col>
      <xdr:colOff>400050</xdr:colOff>
      <xdr:row>10</xdr:row>
      <xdr:rowOff>209550</xdr:rowOff>
    </xdr:to>
    <xdr:sp macro="" textlink="">
      <xdr:nvSpPr>
        <xdr:cNvPr id="53001" name="Text Box 1"/>
        <xdr:cNvSpPr txBox="1">
          <a:spLocks noChangeArrowheads="1"/>
        </xdr:cNvSpPr>
      </xdr:nvSpPr>
      <xdr:spPr bwMode="auto">
        <a:xfrm>
          <a:off x="7617142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2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3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103</xdr:col>
      <xdr:colOff>0</xdr:colOff>
      <xdr:row>5</xdr:row>
      <xdr:rowOff>0</xdr:rowOff>
    </xdr:from>
    <xdr:to>
      <xdr:col>103</xdr:col>
      <xdr:colOff>85725</xdr:colOff>
      <xdr:row>9</xdr:row>
      <xdr:rowOff>200025</xdr:rowOff>
    </xdr:to>
    <xdr:sp macro="" textlink="">
      <xdr:nvSpPr>
        <xdr:cNvPr id="53004" name="Text Box 1"/>
        <xdr:cNvSpPr txBox="1">
          <a:spLocks noChangeArrowheads="1"/>
        </xdr:cNvSpPr>
      </xdr:nvSpPr>
      <xdr:spPr bwMode="auto">
        <a:xfrm>
          <a:off x="75161775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5</xdr:row>
      <xdr:rowOff>0</xdr:rowOff>
    </xdr:from>
    <xdr:to>
      <xdr:col>104</xdr:col>
      <xdr:colOff>85725</xdr:colOff>
      <xdr:row>9</xdr:row>
      <xdr:rowOff>200025</xdr:rowOff>
    </xdr:to>
    <xdr:sp macro="" textlink="">
      <xdr:nvSpPr>
        <xdr:cNvPr id="53005" name="Text Box 1"/>
        <xdr:cNvSpPr txBox="1">
          <a:spLocks noChangeArrowheads="1"/>
        </xdr:cNvSpPr>
      </xdr:nvSpPr>
      <xdr:spPr bwMode="auto">
        <a:xfrm>
          <a:off x="75857100" y="1266825"/>
          <a:ext cx="857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6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7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5</xdr:row>
      <xdr:rowOff>0</xdr:rowOff>
    </xdr:from>
    <xdr:to>
      <xdr:col>107</xdr:col>
      <xdr:colOff>85725</xdr:colOff>
      <xdr:row>5</xdr:row>
      <xdr:rowOff>190500</xdr:rowOff>
    </xdr:to>
    <xdr:sp macro="" textlink="">
      <xdr:nvSpPr>
        <xdr:cNvPr id="53008" name="Text Box 1"/>
        <xdr:cNvSpPr txBox="1">
          <a:spLocks noChangeArrowheads="1"/>
        </xdr:cNvSpPr>
      </xdr:nvSpPr>
      <xdr:spPr bwMode="auto">
        <a:xfrm>
          <a:off x="77943075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5</xdr:row>
      <xdr:rowOff>0</xdr:rowOff>
    </xdr:from>
    <xdr:to>
      <xdr:col>108</xdr:col>
      <xdr:colOff>85725</xdr:colOff>
      <xdr:row>5</xdr:row>
      <xdr:rowOff>190500</xdr:rowOff>
    </xdr:to>
    <xdr:sp macro="" textlink="">
      <xdr:nvSpPr>
        <xdr:cNvPr id="53009" name="Text Box 1"/>
        <xdr:cNvSpPr txBox="1">
          <a:spLocks noChangeArrowheads="1"/>
        </xdr:cNvSpPr>
      </xdr:nvSpPr>
      <xdr:spPr bwMode="auto">
        <a:xfrm>
          <a:off x="78638400" y="12668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0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1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11</xdr:row>
      <xdr:rowOff>19050</xdr:rowOff>
    </xdr:to>
    <xdr:sp macro="" textlink="">
      <xdr:nvSpPr>
        <xdr:cNvPr id="53012" name="Text Box 1"/>
        <xdr:cNvSpPr txBox="1">
          <a:spLocks noChangeArrowheads="1"/>
        </xdr:cNvSpPr>
      </xdr:nvSpPr>
      <xdr:spPr bwMode="auto">
        <a:xfrm>
          <a:off x="779430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11</xdr:row>
      <xdr:rowOff>19050</xdr:rowOff>
    </xdr:to>
    <xdr:sp macro="" textlink="">
      <xdr:nvSpPr>
        <xdr:cNvPr id="53013" name="Text Box 1"/>
        <xdr:cNvSpPr txBox="1">
          <a:spLocks noChangeArrowheads="1"/>
        </xdr:cNvSpPr>
      </xdr:nvSpPr>
      <xdr:spPr bwMode="auto">
        <a:xfrm>
          <a:off x="78638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107</xdr:col>
      <xdr:colOff>0</xdr:colOff>
      <xdr:row>10</xdr:row>
      <xdr:rowOff>0</xdr:rowOff>
    </xdr:from>
    <xdr:to>
      <xdr:col>107</xdr:col>
      <xdr:colOff>85725</xdr:colOff>
      <xdr:row>10</xdr:row>
      <xdr:rowOff>190500</xdr:rowOff>
    </xdr:to>
    <xdr:sp macro="" textlink="">
      <xdr:nvSpPr>
        <xdr:cNvPr id="53014" name="Text Box 1"/>
        <xdr:cNvSpPr txBox="1">
          <a:spLocks noChangeArrowheads="1"/>
        </xdr:cNvSpPr>
      </xdr:nvSpPr>
      <xdr:spPr bwMode="auto">
        <a:xfrm>
          <a:off x="77943075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10</xdr:row>
      <xdr:rowOff>0</xdr:rowOff>
    </xdr:from>
    <xdr:to>
      <xdr:col>108</xdr:col>
      <xdr:colOff>85725</xdr:colOff>
      <xdr:row>10</xdr:row>
      <xdr:rowOff>190500</xdr:rowOff>
    </xdr:to>
    <xdr:sp macro="" textlink="">
      <xdr:nvSpPr>
        <xdr:cNvPr id="53015" name="Text Box 1"/>
        <xdr:cNvSpPr txBox="1">
          <a:spLocks noChangeArrowheads="1"/>
        </xdr:cNvSpPr>
      </xdr:nvSpPr>
      <xdr:spPr bwMode="auto">
        <a:xfrm>
          <a:off x="78638400" y="26289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6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7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5</xdr:row>
      <xdr:rowOff>0</xdr:rowOff>
    </xdr:from>
    <xdr:to>
      <xdr:col>111</xdr:col>
      <xdr:colOff>85725</xdr:colOff>
      <xdr:row>5</xdr:row>
      <xdr:rowOff>180975</xdr:rowOff>
    </xdr:to>
    <xdr:sp macro="" textlink="">
      <xdr:nvSpPr>
        <xdr:cNvPr id="53018" name="Text Box 1"/>
        <xdr:cNvSpPr txBox="1">
          <a:spLocks noChangeArrowheads="1"/>
        </xdr:cNvSpPr>
      </xdr:nvSpPr>
      <xdr:spPr bwMode="auto">
        <a:xfrm>
          <a:off x="80724375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5</xdr:row>
      <xdr:rowOff>0</xdr:rowOff>
    </xdr:from>
    <xdr:to>
      <xdr:col>112</xdr:col>
      <xdr:colOff>85725</xdr:colOff>
      <xdr:row>5</xdr:row>
      <xdr:rowOff>180975</xdr:rowOff>
    </xdr:to>
    <xdr:sp macro="" textlink="">
      <xdr:nvSpPr>
        <xdr:cNvPr id="53019" name="Text Box 1"/>
        <xdr:cNvSpPr txBox="1">
          <a:spLocks noChangeArrowheads="1"/>
        </xdr:cNvSpPr>
      </xdr:nvSpPr>
      <xdr:spPr bwMode="auto">
        <a:xfrm>
          <a:off x="81419700" y="1266825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0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1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11</xdr:row>
      <xdr:rowOff>19050</xdr:rowOff>
    </xdr:to>
    <xdr:sp macro="" textlink="">
      <xdr:nvSpPr>
        <xdr:cNvPr id="53022" name="Text Box 1"/>
        <xdr:cNvSpPr txBox="1">
          <a:spLocks noChangeArrowheads="1"/>
        </xdr:cNvSpPr>
      </xdr:nvSpPr>
      <xdr:spPr bwMode="auto">
        <a:xfrm>
          <a:off x="80724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11</xdr:row>
      <xdr:rowOff>19050</xdr:rowOff>
    </xdr:to>
    <xdr:sp macro="" textlink="">
      <xdr:nvSpPr>
        <xdr:cNvPr id="53023" name="Text Box 1"/>
        <xdr:cNvSpPr txBox="1">
          <a:spLocks noChangeArrowheads="1"/>
        </xdr:cNvSpPr>
      </xdr:nvSpPr>
      <xdr:spPr bwMode="auto">
        <a:xfrm>
          <a:off x="81419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111</xdr:col>
      <xdr:colOff>0</xdr:colOff>
      <xdr:row>10</xdr:row>
      <xdr:rowOff>0</xdr:rowOff>
    </xdr:from>
    <xdr:to>
      <xdr:col>111</xdr:col>
      <xdr:colOff>85725</xdr:colOff>
      <xdr:row>10</xdr:row>
      <xdr:rowOff>180975</xdr:rowOff>
    </xdr:to>
    <xdr:sp macro="" textlink="">
      <xdr:nvSpPr>
        <xdr:cNvPr id="53024" name="Text Box 1"/>
        <xdr:cNvSpPr txBox="1">
          <a:spLocks noChangeArrowheads="1"/>
        </xdr:cNvSpPr>
      </xdr:nvSpPr>
      <xdr:spPr bwMode="auto">
        <a:xfrm>
          <a:off x="80724375" y="26289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10</xdr:row>
      <xdr:rowOff>0</xdr:rowOff>
    </xdr:from>
    <xdr:to>
      <xdr:col>112</xdr:col>
      <xdr:colOff>85725</xdr:colOff>
      <xdr:row>10</xdr:row>
      <xdr:rowOff>180975</xdr:rowOff>
    </xdr:to>
    <xdr:sp macro="" textlink="">
      <xdr:nvSpPr>
        <xdr:cNvPr id="53025" name="Text Box 1"/>
        <xdr:cNvSpPr txBox="1">
          <a:spLocks noChangeArrowheads="1"/>
        </xdr:cNvSpPr>
      </xdr:nvSpPr>
      <xdr:spPr bwMode="auto">
        <a:xfrm>
          <a:off x="81419700" y="26289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6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7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5</xdr:row>
      <xdr:rowOff>0</xdr:rowOff>
    </xdr:from>
    <xdr:to>
      <xdr:col>115</xdr:col>
      <xdr:colOff>95250</xdr:colOff>
      <xdr:row>10</xdr:row>
      <xdr:rowOff>104775</xdr:rowOff>
    </xdr:to>
    <xdr:sp macro="" textlink="">
      <xdr:nvSpPr>
        <xdr:cNvPr id="53028" name="Text Box 1"/>
        <xdr:cNvSpPr txBox="1">
          <a:spLocks noChangeArrowheads="1"/>
        </xdr:cNvSpPr>
      </xdr:nvSpPr>
      <xdr:spPr bwMode="auto">
        <a:xfrm>
          <a:off x="835056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5</xdr:row>
      <xdr:rowOff>0</xdr:rowOff>
    </xdr:from>
    <xdr:to>
      <xdr:col>116</xdr:col>
      <xdr:colOff>95250</xdr:colOff>
      <xdr:row>10</xdr:row>
      <xdr:rowOff>104775</xdr:rowOff>
    </xdr:to>
    <xdr:sp macro="" textlink="">
      <xdr:nvSpPr>
        <xdr:cNvPr id="53029" name="Text Box 1"/>
        <xdr:cNvSpPr txBox="1">
          <a:spLocks noChangeArrowheads="1"/>
        </xdr:cNvSpPr>
      </xdr:nvSpPr>
      <xdr:spPr bwMode="auto">
        <a:xfrm>
          <a:off x="842010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0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1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11</xdr:row>
      <xdr:rowOff>9525</xdr:rowOff>
    </xdr:to>
    <xdr:sp macro="" textlink="">
      <xdr:nvSpPr>
        <xdr:cNvPr id="53032" name="Text Box 1"/>
        <xdr:cNvSpPr txBox="1">
          <a:spLocks noChangeArrowheads="1"/>
        </xdr:cNvSpPr>
      </xdr:nvSpPr>
      <xdr:spPr bwMode="auto">
        <a:xfrm>
          <a:off x="835056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11</xdr:row>
      <xdr:rowOff>9525</xdr:rowOff>
    </xdr:to>
    <xdr:sp macro="" textlink="">
      <xdr:nvSpPr>
        <xdr:cNvPr id="53033" name="Text Box 1"/>
        <xdr:cNvSpPr txBox="1">
          <a:spLocks noChangeArrowheads="1"/>
        </xdr:cNvSpPr>
      </xdr:nvSpPr>
      <xdr:spPr bwMode="auto">
        <a:xfrm>
          <a:off x="842010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115</xdr:col>
      <xdr:colOff>0</xdr:colOff>
      <xdr:row>10</xdr:row>
      <xdr:rowOff>0</xdr:rowOff>
    </xdr:from>
    <xdr:to>
      <xdr:col>115</xdr:col>
      <xdr:colOff>95250</xdr:colOff>
      <xdr:row>12</xdr:row>
      <xdr:rowOff>123825</xdr:rowOff>
    </xdr:to>
    <xdr:sp macro="" textlink="">
      <xdr:nvSpPr>
        <xdr:cNvPr id="53034" name="Text Box 1"/>
        <xdr:cNvSpPr txBox="1">
          <a:spLocks noChangeArrowheads="1"/>
        </xdr:cNvSpPr>
      </xdr:nvSpPr>
      <xdr:spPr bwMode="auto">
        <a:xfrm>
          <a:off x="835056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10</xdr:row>
      <xdr:rowOff>0</xdr:rowOff>
    </xdr:from>
    <xdr:to>
      <xdr:col>116</xdr:col>
      <xdr:colOff>95250</xdr:colOff>
      <xdr:row>12</xdr:row>
      <xdr:rowOff>123825</xdr:rowOff>
    </xdr:to>
    <xdr:sp macro="" textlink="">
      <xdr:nvSpPr>
        <xdr:cNvPr id="53035" name="Text Box 1"/>
        <xdr:cNvSpPr txBox="1">
          <a:spLocks noChangeArrowheads="1"/>
        </xdr:cNvSpPr>
      </xdr:nvSpPr>
      <xdr:spPr bwMode="auto">
        <a:xfrm>
          <a:off x="842010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6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7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5</xdr:row>
      <xdr:rowOff>0</xdr:rowOff>
    </xdr:from>
    <xdr:to>
      <xdr:col>119</xdr:col>
      <xdr:colOff>95250</xdr:colOff>
      <xdr:row>10</xdr:row>
      <xdr:rowOff>104775</xdr:rowOff>
    </xdr:to>
    <xdr:sp macro="" textlink="">
      <xdr:nvSpPr>
        <xdr:cNvPr id="53038" name="Text Box 1"/>
        <xdr:cNvSpPr txBox="1">
          <a:spLocks noChangeArrowheads="1"/>
        </xdr:cNvSpPr>
      </xdr:nvSpPr>
      <xdr:spPr bwMode="auto">
        <a:xfrm>
          <a:off x="862869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5</xdr:row>
      <xdr:rowOff>0</xdr:rowOff>
    </xdr:from>
    <xdr:to>
      <xdr:col>120</xdr:col>
      <xdr:colOff>95250</xdr:colOff>
      <xdr:row>10</xdr:row>
      <xdr:rowOff>104775</xdr:rowOff>
    </xdr:to>
    <xdr:sp macro="" textlink="">
      <xdr:nvSpPr>
        <xdr:cNvPr id="53039" name="Text Box 1"/>
        <xdr:cNvSpPr txBox="1">
          <a:spLocks noChangeArrowheads="1"/>
        </xdr:cNvSpPr>
      </xdr:nvSpPr>
      <xdr:spPr bwMode="auto">
        <a:xfrm>
          <a:off x="869823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0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1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11</xdr:row>
      <xdr:rowOff>9525</xdr:rowOff>
    </xdr:to>
    <xdr:sp macro="" textlink="">
      <xdr:nvSpPr>
        <xdr:cNvPr id="53042" name="Text Box 1"/>
        <xdr:cNvSpPr txBox="1">
          <a:spLocks noChangeArrowheads="1"/>
        </xdr:cNvSpPr>
      </xdr:nvSpPr>
      <xdr:spPr bwMode="auto">
        <a:xfrm>
          <a:off x="862869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11</xdr:row>
      <xdr:rowOff>9525</xdr:rowOff>
    </xdr:to>
    <xdr:sp macro="" textlink="">
      <xdr:nvSpPr>
        <xdr:cNvPr id="53043" name="Text Box 1"/>
        <xdr:cNvSpPr txBox="1">
          <a:spLocks noChangeArrowheads="1"/>
        </xdr:cNvSpPr>
      </xdr:nvSpPr>
      <xdr:spPr bwMode="auto">
        <a:xfrm>
          <a:off x="869823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119</xdr:col>
      <xdr:colOff>0</xdr:colOff>
      <xdr:row>10</xdr:row>
      <xdr:rowOff>0</xdr:rowOff>
    </xdr:from>
    <xdr:to>
      <xdr:col>119</xdr:col>
      <xdr:colOff>95250</xdr:colOff>
      <xdr:row>12</xdr:row>
      <xdr:rowOff>123825</xdr:rowOff>
    </xdr:to>
    <xdr:sp macro="" textlink="">
      <xdr:nvSpPr>
        <xdr:cNvPr id="53044" name="Text Box 1"/>
        <xdr:cNvSpPr txBox="1">
          <a:spLocks noChangeArrowheads="1"/>
        </xdr:cNvSpPr>
      </xdr:nvSpPr>
      <xdr:spPr bwMode="auto">
        <a:xfrm>
          <a:off x="862869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10</xdr:row>
      <xdr:rowOff>0</xdr:rowOff>
    </xdr:from>
    <xdr:to>
      <xdr:col>120</xdr:col>
      <xdr:colOff>95250</xdr:colOff>
      <xdr:row>12</xdr:row>
      <xdr:rowOff>123825</xdr:rowOff>
    </xdr:to>
    <xdr:sp macro="" textlink="">
      <xdr:nvSpPr>
        <xdr:cNvPr id="53045" name="Text Box 1"/>
        <xdr:cNvSpPr txBox="1">
          <a:spLocks noChangeArrowheads="1"/>
        </xdr:cNvSpPr>
      </xdr:nvSpPr>
      <xdr:spPr bwMode="auto">
        <a:xfrm>
          <a:off x="869823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6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7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5</xdr:row>
      <xdr:rowOff>0</xdr:rowOff>
    </xdr:from>
    <xdr:to>
      <xdr:col>123</xdr:col>
      <xdr:colOff>95250</xdr:colOff>
      <xdr:row>10</xdr:row>
      <xdr:rowOff>104775</xdr:rowOff>
    </xdr:to>
    <xdr:sp macro="" textlink="">
      <xdr:nvSpPr>
        <xdr:cNvPr id="53048" name="Text Box 1"/>
        <xdr:cNvSpPr txBox="1">
          <a:spLocks noChangeArrowheads="1"/>
        </xdr:cNvSpPr>
      </xdr:nvSpPr>
      <xdr:spPr bwMode="auto">
        <a:xfrm>
          <a:off x="89068275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5</xdr:row>
      <xdr:rowOff>0</xdr:rowOff>
    </xdr:from>
    <xdr:to>
      <xdr:col>124</xdr:col>
      <xdr:colOff>95250</xdr:colOff>
      <xdr:row>10</xdr:row>
      <xdr:rowOff>104775</xdr:rowOff>
    </xdr:to>
    <xdr:sp macro="" textlink="">
      <xdr:nvSpPr>
        <xdr:cNvPr id="53049" name="Text Box 1"/>
        <xdr:cNvSpPr txBox="1">
          <a:spLocks noChangeArrowheads="1"/>
        </xdr:cNvSpPr>
      </xdr:nvSpPr>
      <xdr:spPr bwMode="auto">
        <a:xfrm>
          <a:off x="89763600" y="1266825"/>
          <a:ext cx="952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0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1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11</xdr:row>
      <xdr:rowOff>9525</xdr:rowOff>
    </xdr:to>
    <xdr:sp macro="" textlink="">
      <xdr:nvSpPr>
        <xdr:cNvPr id="53052" name="Text Box 1"/>
        <xdr:cNvSpPr txBox="1">
          <a:spLocks noChangeArrowheads="1"/>
        </xdr:cNvSpPr>
      </xdr:nvSpPr>
      <xdr:spPr bwMode="auto">
        <a:xfrm>
          <a:off x="89068275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11</xdr:row>
      <xdr:rowOff>9525</xdr:rowOff>
    </xdr:to>
    <xdr:sp macro="" textlink="">
      <xdr:nvSpPr>
        <xdr:cNvPr id="53053" name="Text Box 1"/>
        <xdr:cNvSpPr txBox="1">
          <a:spLocks noChangeArrowheads="1"/>
        </xdr:cNvSpPr>
      </xdr:nvSpPr>
      <xdr:spPr bwMode="auto">
        <a:xfrm>
          <a:off x="89763600" y="2628900"/>
          <a:ext cx="95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123</xdr:col>
      <xdr:colOff>0</xdr:colOff>
      <xdr:row>10</xdr:row>
      <xdr:rowOff>0</xdr:rowOff>
    </xdr:from>
    <xdr:to>
      <xdr:col>123</xdr:col>
      <xdr:colOff>95250</xdr:colOff>
      <xdr:row>12</xdr:row>
      <xdr:rowOff>123825</xdr:rowOff>
    </xdr:to>
    <xdr:sp macro="" textlink="">
      <xdr:nvSpPr>
        <xdr:cNvPr id="53054" name="Text Box 1"/>
        <xdr:cNvSpPr txBox="1">
          <a:spLocks noChangeArrowheads="1"/>
        </xdr:cNvSpPr>
      </xdr:nvSpPr>
      <xdr:spPr bwMode="auto">
        <a:xfrm>
          <a:off x="89068275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10</xdr:row>
      <xdr:rowOff>0</xdr:rowOff>
    </xdr:from>
    <xdr:to>
      <xdr:col>124</xdr:col>
      <xdr:colOff>95250</xdr:colOff>
      <xdr:row>12</xdr:row>
      <xdr:rowOff>123825</xdr:rowOff>
    </xdr:to>
    <xdr:sp macro="" textlink="">
      <xdr:nvSpPr>
        <xdr:cNvPr id="53055" name="Text Box 1"/>
        <xdr:cNvSpPr txBox="1">
          <a:spLocks noChangeArrowheads="1"/>
        </xdr:cNvSpPr>
      </xdr:nvSpPr>
      <xdr:spPr bwMode="auto">
        <a:xfrm>
          <a:off x="89763600" y="26289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6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7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5</xdr:row>
      <xdr:rowOff>0</xdr:rowOff>
    </xdr:from>
    <xdr:to>
      <xdr:col>127</xdr:col>
      <xdr:colOff>85725</xdr:colOff>
      <xdr:row>6</xdr:row>
      <xdr:rowOff>66675</xdr:rowOff>
    </xdr:to>
    <xdr:sp macro="" textlink="">
      <xdr:nvSpPr>
        <xdr:cNvPr id="53058" name="Text Box 1"/>
        <xdr:cNvSpPr txBox="1">
          <a:spLocks noChangeArrowheads="1"/>
        </xdr:cNvSpPr>
      </xdr:nvSpPr>
      <xdr:spPr bwMode="auto">
        <a:xfrm>
          <a:off x="918495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5</xdr:row>
      <xdr:rowOff>0</xdr:rowOff>
    </xdr:from>
    <xdr:to>
      <xdr:col>128</xdr:col>
      <xdr:colOff>85725</xdr:colOff>
      <xdr:row>6</xdr:row>
      <xdr:rowOff>66675</xdr:rowOff>
    </xdr:to>
    <xdr:sp macro="" textlink="">
      <xdr:nvSpPr>
        <xdr:cNvPr id="53059" name="Text Box 1"/>
        <xdr:cNvSpPr txBox="1">
          <a:spLocks noChangeArrowheads="1"/>
        </xdr:cNvSpPr>
      </xdr:nvSpPr>
      <xdr:spPr bwMode="auto">
        <a:xfrm>
          <a:off x="925449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0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1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11</xdr:row>
      <xdr:rowOff>19050</xdr:rowOff>
    </xdr:to>
    <xdr:sp macro="" textlink="">
      <xdr:nvSpPr>
        <xdr:cNvPr id="53062" name="Text Box 1"/>
        <xdr:cNvSpPr txBox="1">
          <a:spLocks noChangeArrowheads="1"/>
        </xdr:cNvSpPr>
      </xdr:nvSpPr>
      <xdr:spPr bwMode="auto">
        <a:xfrm>
          <a:off x="91849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11</xdr:row>
      <xdr:rowOff>19050</xdr:rowOff>
    </xdr:to>
    <xdr:sp macro="" textlink="">
      <xdr:nvSpPr>
        <xdr:cNvPr id="53063" name="Text Box 1"/>
        <xdr:cNvSpPr txBox="1">
          <a:spLocks noChangeArrowheads="1"/>
        </xdr:cNvSpPr>
      </xdr:nvSpPr>
      <xdr:spPr bwMode="auto">
        <a:xfrm>
          <a:off x="92544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127</xdr:col>
      <xdr:colOff>0</xdr:colOff>
      <xdr:row>10</xdr:row>
      <xdr:rowOff>0</xdr:rowOff>
    </xdr:from>
    <xdr:to>
      <xdr:col>127</xdr:col>
      <xdr:colOff>85725</xdr:colOff>
      <xdr:row>10</xdr:row>
      <xdr:rowOff>209550</xdr:rowOff>
    </xdr:to>
    <xdr:sp macro="" textlink="">
      <xdr:nvSpPr>
        <xdr:cNvPr id="53064" name="Text Box 1"/>
        <xdr:cNvSpPr txBox="1">
          <a:spLocks noChangeArrowheads="1"/>
        </xdr:cNvSpPr>
      </xdr:nvSpPr>
      <xdr:spPr bwMode="auto">
        <a:xfrm>
          <a:off x="91849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10</xdr:row>
      <xdr:rowOff>0</xdr:rowOff>
    </xdr:from>
    <xdr:to>
      <xdr:col>128</xdr:col>
      <xdr:colOff>85725</xdr:colOff>
      <xdr:row>10</xdr:row>
      <xdr:rowOff>209550</xdr:rowOff>
    </xdr:to>
    <xdr:sp macro="" textlink="">
      <xdr:nvSpPr>
        <xdr:cNvPr id="53065" name="Text Box 1"/>
        <xdr:cNvSpPr txBox="1">
          <a:spLocks noChangeArrowheads="1"/>
        </xdr:cNvSpPr>
      </xdr:nvSpPr>
      <xdr:spPr bwMode="auto">
        <a:xfrm>
          <a:off x="92544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6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7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5</xdr:row>
      <xdr:rowOff>0</xdr:rowOff>
    </xdr:from>
    <xdr:to>
      <xdr:col>131</xdr:col>
      <xdr:colOff>95250</xdr:colOff>
      <xdr:row>6</xdr:row>
      <xdr:rowOff>66675</xdr:rowOff>
    </xdr:to>
    <xdr:sp macro="" textlink="">
      <xdr:nvSpPr>
        <xdr:cNvPr id="53068" name="Text Box 1"/>
        <xdr:cNvSpPr txBox="1">
          <a:spLocks noChangeArrowheads="1"/>
        </xdr:cNvSpPr>
      </xdr:nvSpPr>
      <xdr:spPr bwMode="auto">
        <a:xfrm>
          <a:off x="94630875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5</xdr:row>
      <xdr:rowOff>0</xdr:rowOff>
    </xdr:from>
    <xdr:to>
      <xdr:col>132</xdr:col>
      <xdr:colOff>95250</xdr:colOff>
      <xdr:row>6</xdr:row>
      <xdr:rowOff>66675</xdr:rowOff>
    </xdr:to>
    <xdr:sp macro="" textlink="">
      <xdr:nvSpPr>
        <xdr:cNvPr id="53069" name="Text Box 1"/>
        <xdr:cNvSpPr txBox="1">
          <a:spLocks noChangeArrowheads="1"/>
        </xdr:cNvSpPr>
      </xdr:nvSpPr>
      <xdr:spPr bwMode="auto">
        <a:xfrm>
          <a:off x="95326200" y="1266825"/>
          <a:ext cx="95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0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1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11</xdr:row>
      <xdr:rowOff>19050</xdr:rowOff>
    </xdr:to>
    <xdr:sp macro="" textlink="">
      <xdr:nvSpPr>
        <xdr:cNvPr id="53072" name="Text Box 1"/>
        <xdr:cNvSpPr txBox="1">
          <a:spLocks noChangeArrowheads="1"/>
        </xdr:cNvSpPr>
      </xdr:nvSpPr>
      <xdr:spPr bwMode="auto">
        <a:xfrm>
          <a:off x="94630875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11</xdr:row>
      <xdr:rowOff>19050</xdr:rowOff>
    </xdr:to>
    <xdr:sp macro="" textlink="">
      <xdr:nvSpPr>
        <xdr:cNvPr id="53073" name="Text Box 1"/>
        <xdr:cNvSpPr txBox="1">
          <a:spLocks noChangeArrowheads="1"/>
        </xdr:cNvSpPr>
      </xdr:nvSpPr>
      <xdr:spPr bwMode="auto">
        <a:xfrm>
          <a:off x="95326200" y="26289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131</xdr:col>
      <xdr:colOff>0</xdr:colOff>
      <xdr:row>10</xdr:row>
      <xdr:rowOff>0</xdr:rowOff>
    </xdr:from>
    <xdr:to>
      <xdr:col>131</xdr:col>
      <xdr:colOff>95250</xdr:colOff>
      <xdr:row>10</xdr:row>
      <xdr:rowOff>209550</xdr:rowOff>
    </xdr:to>
    <xdr:sp macro="" textlink="">
      <xdr:nvSpPr>
        <xdr:cNvPr id="53074" name="Text Box 1"/>
        <xdr:cNvSpPr txBox="1">
          <a:spLocks noChangeArrowheads="1"/>
        </xdr:cNvSpPr>
      </xdr:nvSpPr>
      <xdr:spPr bwMode="auto">
        <a:xfrm>
          <a:off x="94630875" y="2628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10</xdr:row>
      <xdr:rowOff>0</xdr:rowOff>
    </xdr:from>
    <xdr:to>
      <xdr:col>132</xdr:col>
      <xdr:colOff>95250</xdr:colOff>
      <xdr:row>10</xdr:row>
      <xdr:rowOff>209550</xdr:rowOff>
    </xdr:to>
    <xdr:sp macro="" textlink="">
      <xdr:nvSpPr>
        <xdr:cNvPr id="53075" name="Text Box 1"/>
        <xdr:cNvSpPr txBox="1">
          <a:spLocks noChangeArrowheads="1"/>
        </xdr:cNvSpPr>
      </xdr:nvSpPr>
      <xdr:spPr bwMode="auto">
        <a:xfrm>
          <a:off x="95326200" y="2628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6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7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5</xdr:row>
      <xdr:rowOff>0</xdr:rowOff>
    </xdr:from>
    <xdr:to>
      <xdr:col>135</xdr:col>
      <xdr:colOff>85725</xdr:colOff>
      <xdr:row>6</xdr:row>
      <xdr:rowOff>66675</xdr:rowOff>
    </xdr:to>
    <xdr:sp macro="" textlink="">
      <xdr:nvSpPr>
        <xdr:cNvPr id="53078" name="Text Box 1"/>
        <xdr:cNvSpPr txBox="1">
          <a:spLocks noChangeArrowheads="1"/>
        </xdr:cNvSpPr>
      </xdr:nvSpPr>
      <xdr:spPr bwMode="auto">
        <a:xfrm>
          <a:off x="97412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5</xdr:row>
      <xdr:rowOff>0</xdr:rowOff>
    </xdr:from>
    <xdr:to>
      <xdr:col>136</xdr:col>
      <xdr:colOff>85725</xdr:colOff>
      <xdr:row>6</xdr:row>
      <xdr:rowOff>66675</xdr:rowOff>
    </xdr:to>
    <xdr:sp macro="" textlink="">
      <xdr:nvSpPr>
        <xdr:cNvPr id="53079" name="Text Box 1"/>
        <xdr:cNvSpPr txBox="1">
          <a:spLocks noChangeArrowheads="1"/>
        </xdr:cNvSpPr>
      </xdr:nvSpPr>
      <xdr:spPr bwMode="auto">
        <a:xfrm>
          <a:off x="98107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0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1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11</xdr:row>
      <xdr:rowOff>19050</xdr:rowOff>
    </xdr:to>
    <xdr:sp macro="" textlink="">
      <xdr:nvSpPr>
        <xdr:cNvPr id="53082" name="Text Box 1"/>
        <xdr:cNvSpPr txBox="1">
          <a:spLocks noChangeArrowheads="1"/>
        </xdr:cNvSpPr>
      </xdr:nvSpPr>
      <xdr:spPr bwMode="auto">
        <a:xfrm>
          <a:off x="97412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11</xdr:row>
      <xdr:rowOff>19050</xdr:rowOff>
    </xdr:to>
    <xdr:sp macro="" textlink="">
      <xdr:nvSpPr>
        <xdr:cNvPr id="53083" name="Text Box 1"/>
        <xdr:cNvSpPr txBox="1">
          <a:spLocks noChangeArrowheads="1"/>
        </xdr:cNvSpPr>
      </xdr:nvSpPr>
      <xdr:spPr bwMode="auto">
        <a:xfrm>
          <a:off x="98107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135</xdr:col>
      <xdr:colOff>0</xdr:colOff>
      <xdr:row>10</xdr:row>
      <xdr:rowOff>0</xdr:rowOff>
    </xdr:from>
    <xdr:to>
      <xdr:col>135</xdr:col>
      <xdr:colOff>85725</xdr:colOff>
      <xdr:row>10</xdr:row>
      <xdr:rowOff>209550</xdr:rowOff>
    </xdr:to>
    <xdr:sp macro="" textlink="">
      <xdr:nvSpPr>
        <xdr:cNvPr id="53084" name="Text Box 1"/>
        <xdr:cNvSpPr txBox="1">
          <a:spLocks noChangeArrowheads="1"/>
        </xdr:cNvSpPr>
      </xdr:nvSpPr>
      <xdr:spPr bwMode="auto">
        <a:xfrm>
          <a:off x="97412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10</xdr:row>
      <xdr:rowOff>0</xdr:rowOff>
    </xdr:from>
    <xdr:to>
      <xdr:col>136</xdr:col>
      <xdr:colOff>85725</xdr:colOff>
      <xdr:row>10</xdr:row>
      <xdr:rowOff>209550</xdr:rowOff>
    </xdr:to>
    <xdr:sp macro="" textlink="">
      <xdr:nvSpPr>
        <xdr:cNvPr id="53085" name="Text Box 1"/>
        <xdr:cNvSpPr txBox="1">
          <a:spLocks noChangeArrowheads="1"/>
        </xdr:cNvSpPr>
      </xdr:nvSpPr>
      <xdr:spPr bwMode="auto">
        <a:xfrm>
          <a:off x="98107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6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7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5</xdr:row>
      <xdr:rowOff>0</xdr:rowOff>
    </xdr:from>
    <xdr:to>
      <xdr:col>139</xdr:col>
      <xdr:colOff>85725</xdr:colOff>
      <xdr:row>6</xdr:row>
      <xdr:rowOff>66675</xdr:rowOff>
    </xdr:to>
    <xdr:sp macro="" textlink="">
      <xdr:nvSpPr>
        <xdr:cNvPr id="53088" name="Text Box 1"/>
        <xdr:cNvSpPr txBox="1">
          <a:spLocks noChangeArrowheads="1"/>
        </xdr:cNvSpPr>
      </xdr:nvSpPr>
      <xdr:spPr bwMode="auto">
        <a:xfrm>
          <a:off x="100193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5</xdr:row>
      <xdr:rowOff>0</xdr:rowOff>
    </xdr:from>
    <xdr:to>
      <xdr:col>140</xdr:col>
      <xdr:colOff>85725</xdr:colOff>
      <xdr:row>6</xdr:row>
      <xdr:rowOff>66675</xdr:rowOff>
    </xdr:to>
    <xdr:sp macro="" textlink="">
      <xdr:nvSpPr>
        <xdr:cNvPr id="53089" name="Text Box 1"/>
        <xdr:cNvSpPr txBox="1">
          <a:spLocks noChangeArrowheads="1"/>
        </xdr:cNvSpPr>
      </xdr:nvSpPr>
      <xdr:spPr bwMode="auto">
        <a:xfrm>
          <a:off x="100888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0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1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11</xdr:row>
      <xdr:rowOff>19050</xdr:rowOff>
    </xdr:to>
    <xdr:sp macro="" textlink="">
      <xdr:nvSpPr>
        <xdr:cNvPr id="53092" name="Text Box 1"/>
        <xdr:cNvSpPr txBox="1">
          <a:spLocks noChangeArrowheads="1"/>
        </xdr:cNvSpPr>
      </xdr:nvSpPr>
      <xdr:spPr bwMode="auto">
        <a:xfrm>
          <a:off x="100193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11</xdr:row>
      <xdr:rowOff>19050</xdr:rowOff>
    </xdr:to>
    <xdr:sp macro="" textlink="">
      <xdr:nvSpPr>
        <xdr:cNvPr id="53093" name="Text Box 1"/>
        <xdr:cNvSpPr txBox="1">
          <a:spLocks noChangeArrowheads="1"/>
        </xdr:cNvSpPr>
      </xdr:nvSpPr>
      <xdr:spPr bwMode="auto">
        <a:xfrm>
          <a:off x="100888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139</xdr:col>
      <xdr:colOff>0</xdr:colOff>
      <xdr:row>10</xdr:row>
      <xdr:rowOff>0</xdr:rowOff>
    </xdr:from>
    <xdr:to>
      <xdr:col>139</xdr:col>
      <xdr:colOff>85725</xdr:colOff>
      <xdr:row>10</xdr:row>
      <xdr:rowOff>209550</xdr:rowOff>
    </xdr:to>
    <xdr:sp macro="" textlink="">
      <xdr:nvSpPr>
        <xdr:cNvPr id="53094" name="Text Box 1"/>
        <xdr:cNvSpPr txBox="1">
          <a:spLocks noChangeArrowheads="1"/>
        </xdr:cNvSpPr>
      </xdr:nvSpPr>
      <xdr:spPr bwMode="auto">
        <a:xfrm>
          <a:off x="100193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10</xdr:row>
      <xdr:rowOff>0</xdr:rowOff>
    </xdr:from>
    <xdr:to>
      <xdr:col>140</xdr:col>
      <xdr:colOff>85725</xdr:colOff>
      <xdr:row>10</xdr:row>
      <xdr:rowOff>209550</xdr:rowOff>
    </xdr:to>
    <xdr:sp macro="" textlink="">
      <xdr:nvSpPr>
        <xdr:cNvPr id="53095" name="Text Box 1"/>
        <xdr:cNvSpPr txBox="1">
          <a:spLocks noChangeArrowheads="1"/>
        </xdr:cNvSpPr>
      </xdr:nvSpPr>
      <xdr:spPr bwMode="auto">
        <a:xfrm>
          <a:off x="100888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6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7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5</xdr:row>
      <xdr:rowOff>0</xdr:rowOff>
    </xdr:from>
    <xdr:to>
      <xdr:col>143</xdr:col>
      <xdr:colOff>85725</xdr:colOff>
      <xdr:row>6</xdr:row>
      <xdr:rowOff>66675</xdr:rowOff>
    </xdr:to>
    <xdr:sp macro="" textlink="">
      <xdr:nvSpPr>
        <xdr:cNvPr id="53098" name="Text Box 1"/>
        <xdr:cNvSpPr txBox="1">
          <a:spLocks noChangeArrowheads="1"/>
        </xdr:cNvSpPr>
      </xdr:nvSpPr>
      <xdr:spPr bwMode="auto">
        <a:xfrm>
          <a:off x="102974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5</xdr:row>
      <xdr:rowOff>0</xdr:rowOff>
    </xdr:from>
    <xdr:to>
      <xdr:col>144</xdr:col>
      <xdr:colOff>85725</xdr:colOff>
      <xdr:row>6</xdr:row>
      <xdr:rowOff>66675</xdr:rowOff>
    </xdr:to>
    <xdr:sp macro="" textlink="">
      <xdr:nvSpPr>
        <xdr:cNvPr id="53099" name="Text Box 1"/>
        <xdr:cNvSpPr txBox="1">
          <a:spLocks noChangeArrowheads="1"/>
        </xdr:cNvSpPr>
      </xdr:nvSpPr>
      <xdr:spPr bwMode="auto">
        <a:xfrm>
          <a:off x="103670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0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1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11</xdr:row>
      <xdr:rowOff>19050</xdr:rowOff>
    </xdr:to>
    <xdr:sp macro="" textlink="">
      <xdr:nvSpPr>
        <xdr:cNvPr id="53102" name="Text Box 1"/>
        <xdr:cNvSpPr txBox="1">
          <a:spLocks noChangeArrowheads="1"/>
        </xdr:cNvSpPr>
      </xdr:nvSpPr>
      <xdr:spPr bwMode="auto">
        <a:xfrm>
          <a:off x="1029747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11</xdr:row>
      <xdr:rowOff>19050</xdr:rowOff>
    </xdr:to>
    <xdr:sp macro="" textlink="">
      <xdr:nvSpPr>
        <xdr:cNvPr id="53103" name="Text Box 1"/>
        <xdr:cNvSpPr txBox="1">
          <a:spLocks noChangeArrowheads="1"/>
        </xdr:cNvSpPr>
      </xdr:nvSpPr>
      <xdr:spPr bwMode="auto">
        <a:xfrm>
          <a:off x="1036701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143</xdr:col>
      <xdr:colOff>0</xdr:colOff>
      <xdr:row>10</xdr:row>
      <xdr:rowOff>0</xdr:rowOff>
    </xdr:from>
    <xdr:to>
      <xdr:col>143</xdr:col>
      <xdr:colOff>85725</xdr:colOff>
      <xdr:row>10</xdr:row>
      <xdr:rowOff>209550</xdr:rowOff>
    </xdr:to>
    <xdr:sp macro="" textlink="">
      <xdr:nvSpPr>
        <xdr:cNvPr id="53104" name="Text Box 1"/>
        <xdr:cNvSpPr txBox="1">
          <a:spLocks noChangeArrowheads="1"/>
        </xdr:cNvSpPr>
      </xdr:nvSpPr>
      <xdr:spPr bwMode="auto">
        <a:xfrm>
          <a:off x="102974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10</xdr:row>
      <xdr:rowOff>0</xdr:rowOff>
    </xdr:from>
    <xdr:to>
      <xdr:col>144</xdr:col>
      <xdr:colOff>85725</xdr:colOff>
      <xdr:row>10</xdr:row>
      <xdr:rowOff>209550</xdr:rowOff>
    </xdr:to>
    <xdr:sp macro="" textlink="">
      <xdr:nvSpPr>
        <xdr:cNvPr id="53105" name="Text Box 1"/>
        <xdr:cNvSpPr txBox="1">
          <a:spLocks noChangeArrowheads="1"/>
        </xdr:cNvSpPr>
      </xdr:nvSpPr>
      <xdr:spPr bwMode="auto">
        <a:xfrm>
          <a:off x="103670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6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7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147</xdr:col>
      <xdr:colOff>0</xdr:colOff>
      <xdr:row>5</xdr:row>
      <xdr:rowOff>0</xdr:rowOff>
    </xdr:from>
    <xdr:to>
      <xdr:col>147</xdr:col>
      <xdr:colOff>85725</xdr:colOff>
      <xdr:row>6</xdr:row>
      <xdr:rowOff>66675</xdr:rowOff>
    </xdr:to>
    <xdr:sp macro="" textlink="">
      <xdr:nvSpPr>
        <xdr:cNvPr id="53108" name="Text Box 1"/>
        <xdr:cNvSpPr txBox="1">
          <a:spLocks noChangeArrowheads="1"/>
        </xdr:cNvSpPr>
      </xdr:nvSpPr>
      <xdr:spPr bwMode="auto">
        <a:xfrm>
          <a:off x="105756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148</xdr:col>
      <xdr:colOff>0</xdr:colOff>
      <xdr:row>5</xdr:row>
      <xdr:rowOff>0</xdr:rowOff>
    </xdr:from>
    <xdr:to>
      <xdr:col>148</xdr:col>
      <xdr:colOff>85725</xdr:colOff>
      <xdr:row>6</xdr:row>
      <xdr:rowOff>66675</xdr:rowOff>
    </xdr:to>
    <xdr:sp macro="" textlink="">
      <xdr:nvSpPr>
        <xdr:cNvPr id="53109" name="Text Box 1"/>
        <xdr:cNvSpPr txBox="1">
          <a:spLocks noChangeArrowheads="1"/>
        </xdr:cNvSpPr>
      </xdr:nvSpPr>
      <xdr:spPr bwMode="auto">
        <a:xfrm>
          <a:off x="106451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0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1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2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13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4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5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17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1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19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0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1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752475</xdr:rowOff>
    </xdr:from>
    <xdr:to>
      <xdr:col>151</xdr:col>
      <xdr:colOff>85725</xdr:colOff>
      <xdr:row>10</xdr:row>
      <xdr:rowOff>66675</xdr:rowOff>
    </xdr:to>
    <xdr:sp macro="" textlink="">
      <xdr:nvSpPr>
        <xdr:cNvPr id="53122" name="Text Box 1"/>
        <xdr:cNvSpPr txBox="1">
          <a:spLocks noChangeArrowheads="1"/>
        </xdr:cNvSpPr>
      </xdr:nvSpPr>
      <xdr:spPr bwMode="auto">
        <a:xfrm>
          <a:off x="108537375" y="1676400"/>
          <a:ext cx="85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8</xdr:row>
      <xdr:rowOff>161925</xdr:rowOff>
    </xdr:to>
    <xdr:sp macro="" textlink="">
      <xdr:nvSpPr>
        <xdr:cNvPr id="53123" name="Text Box 1"/>
        <xdr:cNvSpPr txBox="1">
          <a:spLocks noChangeArrowheads="1"/>
        </xdr:cNvSpPr>
      </xdr:nvSpPr>
      <xdr:spPr bwMode="auto">
        <a:xfrm>
          <a:off x="1085373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4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5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27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2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29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0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1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5</xdr:row>
      <xdr:rowOff>0</xdr:rowOff>
    </xdr:from>
    <xdr:to>
      <xdr:col>151</xdr:col>
      <xdr:colOff>85725</xdr:colOff>
      <xdr:row>6</xdr:row>
      <xdr:rowOff>66675</xdr:rowOff>
    </xdr:to>
    <xdr:sp macro="" textlink="">
      <xdr:nvSpPr>
        <xdr:cNvPr id="53132" name="Text Box 1"/>
        <xdr:cNvSpPr txBox="1">
          <a:spLocks noChangeArrowheads="1"/>
        </xdr:cNvSpPr>
      </xdr:nvSpPr>
      <xdr:spPr bwMode="auto">
        <a:xfrm>
          <a:off x="108537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5</xdr:row>
      <xdr:rowOff>0</xdr:rowOff>
    </xdr:from>
    <xdr:to>
      <xdr:col>152</xdr:col>
      <xdr:colOff>85725</xdr:colOff>
      <xdr:row>6</xdr:row>
      <xdr:rowOff>66675</xdr:rowOff>
    </xdr:to>
    <xdr:sp macro="" textlink="">
      <xdr:nvSpPr>
        <xdr:cNvPr id="53133" name="Text Box 1"/>
        <xdr:cNvSpPr txBox="1">
          <a:spLocks noChangeArrowheads="1"/>
        </xdr:cNvSpPr>
      </xdr:nvSpPr>
      <xdr:spPr bwMode="auto">
        <a:xfrm>
          <a:off x="109232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4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5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11</xdr:row>
      <xdr:rowOff>19050</xdr:rowOff>
    </xdr:to>
    <xdr:sp macro="" textlink="">
      <xdr:nvSpPr>
        <xdr:cNvPr id="53136" name="Text Box 1"/>
        <xdr:cNvSpPr txBox="1">
          <a:spLocks noChangeArrowheads="1"/>
        </xdr:cNvSpPr>
      </xdr:nvSpPr>
      <xdr:spPr bwMode="auto">
        <a:xfrm>
          <a:off x="108537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11</xdr:row>
      <xdr:rowOff>19050</xdr:rowOff>
    </xdr:to>
    <xdr:sp macro="" textlink="">
      <xdr:nvSpPr>
        <xdr:cNvPr id="53137" name="Text Box 1"/>
        <xdr:cNvSpPr txBox="1">
          <a:spLocks noChangeArrowheads="1"/>
        </xdr:cNvSpPr>
      </xdr:nvSpPr>
      <xdr:spPr bwMode="auto">
        <a:xfrm>
          <a:off x="109232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151</xdr:col>
      <xdr:colOff>0</xdr:colOff>
      <xdr:row>10</xdr:row>
      <xdr:rowOff>0</xdr:rowOff>
    </xdr:from>
    <xdr:to>
      <xdr:col>151</xdr:col>
      <xdr:colOff>85725</xdr:colOff>
      <xdr:row>10</xdr:row>
      <xdr:rowOff>209550</xdr:rowOff>
    </xdr:to>
    <xdr:sp macro="" textlink="">
      <xdr:nvSpPr>
        <xdr:cNvPr id="53138" name="Text Box 1"/>
        <xdr:cNvSpPr txBox="1">
          <a:spLocks noChangeArrowheads="1"/>
        </xdr:cNvSpPr>
      </xdr:nvSpPr>
      <xdr:spPr bwMode="auto">
        <a:xfrm>
          <a:off x="108537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10</xdr:row>
      <xdr:rowOff>0</xdr:rowOff>
    </xdr:from>
    <xdr:to>
      <xdr:col>152</xdr:col>
      <xdr:colOff>85725</xdr:colOff>
      <xdr:row>10</xdr:row>
      <xdr:rowOff>209550</xdr:rowOff>
    </xdr:to>
    <xdr:sp macro="" textlink="">
      <xdr:nvSpPr>
        <xdr:cNvPr id="53139" name="Text Box 1"/>
        <xdr:cNvSpPr txBox="1">
          <a:spLocks noChangeArrowheads="1"/>
        </xdr:cNvSpPr>
      </xdr:nvSpPr>
      <xdr:spPr bwMode="auto">
        <a:xfrm>
          <a:off x="109232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0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1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5</xdr:row>
      <xdr:rowOff>0</xdr:rowOff>
    </xdr:from>
    <xdr:to>
      <xdr:col>155</xdr:col>
      <xdr:colOff>85725</xdr:colOff>
      <xdr:row>6</xdr:row>
      <xdr:rowOff>66675</xdr:rowOff>
    </xdr:to>
    <xdr:sp macro="" textlink="">
      <xdr:nvSpPr>
        <xdr:cNvPr id="53142" name="Text Box 1"/>
        <xdr:cNvSpPr txBox="1">
          <a:spLocks noChangeArrowheads="1"/>
        </xdr:cNvSpPr>
      </xdr:nvSpPr>
      <xdr:spPr bwMode="auto">
        <a:xfrm>
          <a:off x="1113186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5</xdr:row>
      <xdr:rowOff>0</xdr:rowOff>
    </xdr:from>
    <xdr:to>
      <xdr:col>156</xdr:col>
      <xdr:colOff>85725</xdr:colOff>
      <xdr:row>6</xdr:row>
      <xdr:rowOff>66675</xdr:rowOff>
    </xdr:to>
    <xdr:sp macro="" textlink="">
      <xdr:nvSpPr>
        <xdr:cNvPr id="53143" name="Text Box 1"/>
        <xdr:cNvSpPr txBox="1">
          <a:spLocks noChangeArrowheads="1"/>
        </xdr:cNvSpPr>
      </xdr:nvSpPr>
      <xdr:spPr bwMode="auto">
        <a:xfrm>
          <a:off x="1120140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4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5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11</xdr:row>
      <xdr:rowOff>19050</xdr:rowOff>
    </xdr:to>
    <xdr:sp macro="" textlink="">
      <xdr:nvSpPr>
        <xdr:cNvPr id="53146" name="Text Box 1"/>
        <xdr:cNvSpPr txBox="1">
          <a:spLocks noChangeArrowheads="1"/>
        </xdr:cNvSpPr>
      </xdr:nvSpPr>
      <xdr:spPr bwMode="auto">
        <a:xfrm>
          <a:off x="1113186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11</xdr:row>
      <xdr:rowOff>19050</xdr:rowOff>
    </xdr:to>
    <xdr:sp macro="" textlink="">
      <xdr:nvSpPr>
        <xdr:cNvPr id="53147" name="Text Box 1"/>
        <xdr:cNvSpPr txBox="1">
          <a:spLocks noChangeArrowheads="1"/>
        </xdr:cNvSpPr>
      </xdr:nvSpPr>
      <xdr:spPr bwMode="auto">
        <a:xfrm>
          <a:off x="1120140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155</xdr:col>
      <xdr:colOff>0</xdr:colOff>
      <xdr:row>10</xdr:row>
      <xdr:rowOff>0</xdr:rowOff>
    </xdr:from>
    <xdr:to>
      <xdr:col>155</xdr:col>
      <xdr:colOff>85725</xdr:colOff>
      <xdr:row>10</xdr:row>
      <xdr:rowOff>209550</xdr:rowOff>
    </xdr:to>
    <xdr:sp macro="" textlink="">
      <xdr:nvSpPr>
        <xdr:cNvPr id="53148" name="Text Box 1"/>
        <xdr:cNvSpPr txBox="1">
          <a:spLocks noChangeArrowheads="1"/>
        </xdr:cNvSpPr>
      </xdr:nvSpPr>
      <xdr:spPr bwMode="auto">
        <a:xfrm>
          <a:off x="1113186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10</xdr:row>
      <xdr:rowOff>0</xdr:rowOff>
    </xdr:from>
    <xdr:to>
      <xdr:col>156</xdr:col>
      <xdr:colOff>85725</xdr:colOff>
      <xdr:row>10</xdr:row>
      <xdr:rowOff>209550</xdr:rowOff>
    </xdr:to>
    <xdr:sp macro="" textlink="">
      <xdr:nvSpPr>
        <xdr:cNvPr id="53149" name="Text Box 1"/>
        <xdr:cNvSpPr txBox="1">
          <a:spLocks noChangeArrowheads="1"/>
        </xdr:cNvSpPr>
      </xdr:nvSpPr>
      <xdr:spPr bwMode="auto">
        <a:xfrm>
          <a:off x="1120140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0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1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5</xdr:row>
      <xdr:rowOff>0</xdr:rowOff>
    </xdr:from>
    <xdr:to>
      <xdr:col>159</xdr:col>
      <xdr:colOff>85725</xdr:colOff>
      <xdr:row>6</xdr:row>
      <xdr:rowOff>66675</xdr:rowOff>
    </xdr:to>
    <xdr:sp macro="" textlink="">
      <xdr:nvSpPr>
        <xdr:cNvPr id="53152" name="Text Box 1"/>
        <xdr:cNvSpPr txBox="1">
          <a:spLocks noChangeArrowheads="1"/>
        </xdr:cNvSpPr>
      </xdr:nvSpPr>
      <xdr:spPr bwMode="auto">
        <a:xfrm>
          <a:off x="114099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5</xdr:row>
      <xdr:rowOff>0</xdr:rowOff>
    </xdr:from>
    <xdr:to>
      <xdr:col>160</xdr:col>
      <xdr:colOff>85725</xdr:colOff>
      <xdr:row>6</xdr:row>
      <xdr:rowOff>66675</xdr:rowOff>
    </xdr:to>
    <xdr:sp macro="" textlink="">
      <xdr:nvSpPr>
        <xdr:cNvPr id="53153" name="Text Box 1"/>
        <xdr:cNvSpPr txBox="1">
          <a:spLocks noChangeArrowheads="1"/>
        </xdr:cNvSpPr>
      </xdr:nvSpPr>
      <xdr:spPr bwMode="auto">
        <a:xfrm>
          <a:off x="114795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4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5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171450</xdr:rowOff>
    </xdr:to>
    <xdr:sp macro="" textlink="">
      <xdr:nvSpPr>
        <xdr:cNvPr id="53156" name="Text Box 1"/>
        <xdr:cNvSpPr txBox="1">
          <a:spLocks noChangeArrowheads="1"/>
        </xdr:cNvSpPr>
      </xdr:nvSpPr>
      <xdr:spPr bwMode="auto">
        <a:xfrm>
          <a:off x="1140999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171450</xdr:rowOff>
    </xdr:to>
    <xdr:sp macro="" textlink="">
      <xdr:nvSpPr>
        <xdr:cNvPr id="53157" name="Text Box 1"/>
        <xdr:cNvSpPr txBox="1">
          <a:spLocks noChangeArrowheads="1"/>
        </xdr:cNvSpPr>
      </xdr:nvSpPr>
      <xdr:spPr bwMode="auto">
        <a:xfrm>
          <a:off x="1147953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159</xdr:col>
      <xdr:colOff>0</xdr:colOff>
      <xdr:row>10</xdr:row>
      <xdr:rowOff>0</xdr:rowOff>
    </xdr:from>
    <xdr:to>
      <xdr:col>159</xdr:col>
      <xdr:colOff>85725</xdr:colOff>
      <xdr:row>10</xdr:row>
      <xdr:rowOff>209550</xdr:rowOff>
    </xdr:to>
    <xdr:sp macro="" textlink="">
      <xdr:nvSpPr>
        <xdr:cNvPr id="53158" name="Text Box 1"/>
        <xdr:cNvSpPr txBox="1">
          <a:spLocks noChangeArrowheads="1"/>
        </xdr:cNvSpPr>
      </xdr:nvSpPr>
      <xdr:spPr bwMode="auto">
        <a:xfrm>
          <a:off x="114099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10</xdr:row>
      <xdr:rowOff>0</xdr:rowOff>
    </xdr:from>
    <xdr:to>
      <xdr:col>160</xdr:col>
      <xdr:colOff>85725</xdr:colOff>
      <xdr:row>10</xdr:row>
      <xdr:rowOff>209550</xdr:rowOff>
    </xdr:to>
    <xdr:sp macro="" textlink="">
      <xdr:nvSpPr>
        <xdr:cNvPr id="53159" name="Text Box 1"/>
        <xdr:cNvSpPr txBox="1">
          <a:spLocks noChangeArrowheads="1"/>
        </xdr:cNvSpPr>
      </xdr:nvSpPr>
      <xdr:spPr bwMode="auto">
        <a:xfrm>
          <a:off x="114795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0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1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5</xdr:row>
      <xdr:rowOff>0</xdr:rowOff>
    </xdr:from>
    <xdr:to>
      <xdr:col>163</xdr:col>
      <xdr:colOff>85725</xdr:colOff>
      <xdr:row>6</xdr:row>
      <xdr:rowOff>66675</xdr:rowOff>
    </xdr:to>
    <xdr:sp macro="" textlink="">
      <xdr:nvSpPr>
        <xdr:cNvPr id="53162" name="Text Box 1"/>
        <xdr:cNvSpPr txBox="1">
          <a:spLocks noChangeArrowheads="1"/>
        </xdr:cNvSpPr>
      </xdr:nvSpPr>
      <xdr:spPr bwMode="auto">
        <a:xfrm>
          <a:off x="1168812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5</xdr:row>
      <xdr:rowOff>0</xdr:rowOff>
    </xdr:from>
    <xdr:to>
      <xdr:col>164</xdr:col>
      <xdr:colOff>85725</xdr:colOff>
      <xdr:row>6</xdr:row>
      <xdr:rowOff>66675</xdr:rowOff>
    </xdr:to>
    <xdr:sp macro="" textlink="">
      <xdr:nvSpPr>
        <xdr:cNvPr id="53163" name="Text Box 1"/>
        <xdr:cNvSpPr txBox="1">
          <a:spLocks noChangeArrowheads="1"/>
        </xdr:cNvSpPr>
      </xdr:nvSpPr>
      <xdr:spPr bwMode="auto">
        <a:xfrm>
          <a:off x="1175766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4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5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11</xdr:row>
      <xdr:rowOff>19050</xdr:rowOff>
    </xdr:to>
    <xdr:sp macro="" textlink="">
      <xdr:nvSpPr>
        <xdr:cNvPr id="53166" name="Text Box 1"/>
        <xdr:cNvSpPr txBox="1">
          <a:spLocks noChangeArrowheads="1"/>
        </xdr:cNvSpPr>
      </xdr:nvSpPr>
      <xdr:spPr bwMode="auto">
        <a:xfrm>
          <a:off x="1168812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11</xdr:row>
      <xdr:rowOff>19050</xdr:rowOff>
    </xdr:to>
    <xdr:sp macro="" textlink="">
      <xdr:nvSpPr>
        <xdr:cNvPr id="53167" name="Text Box 1"/>
        <xdr:cNvSpPr txBox="1">
          <a:spLocks noChangeArrowheads="1"/>
        </xdr:cNvSpPr>
      </xdr:nvSpPr>
      <xdr:spPr bwMode="auto">
        <a:xfrm>
          <a:off x="1175766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163</xdr:col>
      <xdr:colOff>0</xdr:colOff>
      <xdr:row>10</xdr:row>
      <xdr:rowOff>0</xdr:rowOff>
    </xdr:from>
    <xdr:to>
      <xdr:col>163</xdr:col>
      <xdr:colOff>85725</xdr:colOff>
      <xdr:row>10</xdr:row>
      <xdr:rowOff>209550</xdr:rowOff>
    </xdr:to>
    <xdr:sp macro="" textlink="">
      <xdr:nvSpPr>
        <xdr:cNvPr id="53168" name="Text Box 1"/>
        <xdr:cNvSpPr txBox="1">
          <a:spLocks noChangeArrowheads="1"/>
        </xdr:cNvSpPr>
      </xdr:nvSpPr>
      <xdr:spPr bwMode="auto">
        <a:xfrm>
          <a:off x="116881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10</xdr:row>
      <xdr:rowOff>0</xdr:rowOff>
    </xdr:from>
    <xdr:to>
      <xdr:col>164</xdr:col>
      <xdr:colOff>85725</xdr:colOff>
      <xdr:row>10</xdr:row>
      <xdr:rowOff>209550</xdr:rowOff>
    </xdr:to>
    <xdr:sp macro="" textlink="">
      <xdr:nvSpPr>
        <xdr:cNvPr id="53169" name="Text Box 1"/>
        <xdr:cNvSpPr txBox="1">
          <a:spLocks noChangeArrowheads="1"/>
        </xdr:cNvSpPr>
      </xdr:nvSpPr>
      <xdr:spPr bwMode="auto">
        <a:xfrm>
          <a:off x="117576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0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1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5</xdr:row>
      <xdr:rowOff>0</xdr:rowOff>
    </xdr:from>
    <xdr:to>
      <xdr:col>171</xdr:col>
      <xdr:colOff>85725</xdr:colOff>
      <xdr:row>8</xdr:row>
      <xdr:rowOff>238125</xdr:rowOff>
    </xdr:to>
    <xdr:sp macro="" textlink="">
      <xdr:nvSpPr>
        <xdr:cNvPr id="53172" name="Text Box 1"/>
        <xdr:cNvSpPr txBox="1">
          <a:spLocks noChangeArrowheads="1"/>
        </xdr:cNvSpPr>
      </xdr:nvSpPr>
      <xdr:spPr bwMode="auto">
        <a:xfrm>
          <a:off x="122443875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5</xdr:row>
      <xdr:rowOff>0</xdr:rowOff>
    </xdr:from>
    <xdr:to>
      <xdr:col>172</xdr:col>
      <xdr:colOff>85725</xdr:colOff>
      <xdr:row>8</xdr:row>
      <xdr:rowOff>238125</xdr:rowOff>
    </xdr:to>
    <xdr:sp macro="" textlink="">
      <xdr:nvSpPr>
        <xdr:cNvPr id="53173" name="Text Box 1"/>
        <xdr:cNvSpPr txBox="1">
          <a:spLocks noChangeArrowheads="1"/>
        </xdr:cNvSpPr>
      </xdr:nvSpPr>
      <xdr:spPr bwMode="auto">
        <a:xfrm>
          <a:off x="123139200" y="1266825"/>
          <a:ext cx="857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4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5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11</xdr:row>
      <xdr:rowOff>19050</xdr:rowOff>
    </xdr:to>
    <xdr:sp macro="" textlink="">
      <xdr:nvSpPr>
        <xdr:cNvPr id="53176" name="Text Box 1"/>
        <xdr:cNvSpPr txBox="1">
          <a:spLocks noChangeArrowheads="1"/>
        </xdr:cNvSpPr>
      </xdr:nvSpPr>
      <xdr:spPr bwMode="auto">
        <a:xfrm>
          <a:off x="122443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11</xdr:row>
      <xdr:rowOff>19050</xdr:rowOff>
    </xdr:to>
    <xdr:sp macro="" textlink="">
      <xdr:nvSpPr>
        <xdr:cNvPr id="53177" name="Text Box 1"/>
        <xdr:cNvSpPr txBox="1">
          <a:spLocks noChangeArrowheads="1"/>
        </xdr:cNvSpPr>
      </xdr:nvSpPr>
      <xdr:spPr bwMode="auto">
        <a:xfrm>
          <a:off x="123139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171</xdr:col>
      <xdr:colOff>0</xdr:colOff>
      <xdr:row>10</xdr:row>
      <xdr:rowOff>0</xdr:rowOff>
    </xdr:from>
    <xdr:to>
      <xdr:col>171</xdr:col>
      <xdr:colOff>85725</xdr:colOff>
      <xdr:row>10</xdr:row>
      <xdr:rowOff>209550</xdr:rowOff>
    </xdr:to>
    <xdr:sp macro="" textlink="">
      <xdr:nvSpPr>
        <xdr:cNvPr id="53178" name="Text Box 1"/>
        <xdr:cNvSpPr txBox="1">
          <a:spLocks noChangeArrowheads="1"/>
        </xdr:cNvSpPr>
      </xdr:nvSpPr>
      <xdr:spPr bwMode="auto">
        <a:xfrm>
          <a:off x="122443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10</xdr:row>
      <xdr:rowOff>0</xdr:rowOff>
    </xdr:from>
    <xdr:to>
      <xdr:col>172</xdr:col>
      <xdr:colOff>85725</xdr:colOff>
      <xdr:row>10</xdr:row>
      <xdr:rowOff>209550</xdr:rowOff>
    </xdr:to>
    <xdr:sp macro="" textlink="">
      <xdr:nvSpPr>
        <xdr:cNvPr id="53179" name="Text Box 1"/>
        <xdr:cNvSpPr txBox="1">
          <a:spLocks noChangeArrowheads="1"/>
        </xdr:cNvSpPr>
      </xdr:nvSpPr>
      <xdr:spPr bwMode="auto">
        <a:xfrm>
          <a:off x="123139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0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1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5</xdr:row>
      <xdr:rowOff>0</xdr:rowOff>
    </xdr:from>
    <xdr:to>
      <xdr:col>175</xdr:col>
      <xdr:colOff>85725</xdr:colOff>
      <xdr:row>6</xdr:row>
      <xdr:rowOff>66675</xdr:rowOff>
    </xdr:to>
    <xdr:sp macro="" textlink="">
      <xdr:nvSpPr>
        <xdr:cNvPr id="53182" name="Text Box 1"/>
        <xdr:cNvSpPr txBox="1">
          <a:spLocks noChangeArrowheads="1"/>
        </xdr:cNvSpPr>
      </xdr:nvSpPr>
      <xdr:spPr bwMode="auto">
        <a:xfrm>
          <a:off x="125225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5</xdr:row>
      <xdr:rowOff>0</xdr:rowOff>
    </xdr:from>
    <xdr:to>
      <xdr:col>176</xdr:col>
      <xdr:colOff>85725</xdr:colOff>
      <xdr:row>6</xdr:row>
      <xdr:rowOff>66675</xdr:rowOff>
    </xdr:to>
    <xdr:sp macro="" textlink="">
      <xdr:nvSpPr>
        <xdr:cNvPr id="53183" name="Text Box 1"/>
        <xdr:cNvSpPr txBox="1">
          <a:spLocks noChangeArrowheads="1"/>
        </xdr:cNvSpPr>
      </xdr:nvSpPr>
      <xdr:spPr bwMode="auto">
        <a:xfrm>
          <a:off x="125920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4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5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11</xdr:row>
      <xdr:rowOff>19050</xdr:rowOff>
    </xdr:to>
    <xdr:sp macro="" textlink="">
      <xdr:nvSpPr>
        <xdr:cNvPr id="53186" name="Text Box 1"/>
        <xdr:cNvSpPr txBox="1">
          <a:spLocks noChangeArrowheads="1"/>
        </xdr:cNvSpPr>
      </xdr:nvSpPr>
      <xdr:spPr bwMode="auto">
        <a:xfrm>
          <a:off x="125225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11</xdr:row>
      <xdr:rowOff>19050</xdr:rowOff>
    </xdr:to>
    <xdr:sp macro="" textlink="">
      <xdr:nvSpPr>
        <xdr:cNvPr id="53187" name="Text Box 1"/>
        <xdr:cNvSpPr txBox="1">
          <a:spLocks noChangeArrowheads="1"/>
        </xdr:cNvSpPr>
      </xdr:nvSpPr>
      <xdr:spPr bwMode="auto">
        <a:xfrm>
          <a:off x="125920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175</xdr:col>
      <xdr:colOff>0</xdr:colOff>
      <xdr:row>10</xdr:row>
      <xdr:rowOff>0</xdr:rowOff>
    </xdr:from>
    <xdr:to>
      <xdr:col>175</xdr:col>
      <xdr:colOff>85725</xdr:colOff>
      <xdr:row>10</xdr:row>
      <xdr:rowOff>209550</xdr:rowOff>
    </xdr:to>
    <xdr:sp macro="" textlink="">
      <xdr:nvSpPr>
        <xdr:cNvPr id="53188" name="Text Box 1"/>
        <xdr:cNvSpPr txBox="1">
          <a:spLocks noChangeArrowheads="1"/>
        </xdr:cNvSpPr>
      </xdr:nvSpPr>
      <xdr:spPr bwMode="auto">
        <a:xfrm>
          <a:off x="125225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10</xdr:row>
      <xdr:rowOff>0</xdr:rowOff>
    </xdr:from>
    <xdr:to>
      <xdr:col>176</xdr:col>
      <xdr:colOff>85725</xdr:colOff>
      <xdr:row>10</xdr:row>
      <xdr:rowOff>209550</xdr:rowOff>
    </xdr:to>
    <xdr:sp macro="" textlink="">
      <xdr:nvSpPr>
        <xdr:cNvPr id="53189" name="Text Box 1"/>
        <xdr:cNvSpPr txBox="1">
          <a:spLocks noChangeArrowheads="1"/>
        </xdr:cNvSpPr>
      </xdr:nvSpPr>
      <xdr:spPr bwMode="auto">
        <a:xfrm>
          <a:off x="125920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0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1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5</xdr:row>
      <xdr:rowOff>0</xdr:rowOff>
    </xdr:from>
    <xdr:to>
      <xdr:col>179</xdr:col>
      <xdr:colOff>85725</xdr:colOff>
      <xdr:row>6</xdr:row>
      <xdr:rowOff>66675</xdr:rowOff>
    </xdr:to>
    <xdr:sp macro="" textlink="">
      <xdr:nvSpPr>
        <xdr:cNvPr id="53192" name="Text Box 1"/>
        <xdr:cNvSpPr txBox="1">
          <a:spLocks noChangeArrowheads="1"/>
        </xdr:cNvSpPr>
      </xdr:nvSpPr>
      <xdr:spPr bwMode="auto">
        <a:xfrm>
          <a:off x="1280064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5</xdr:row>
      <xdr:rowOff>0</xdr:rowOff>
    </xdr:from>
    <xdr:to>
      <xdr:col>180</xdr:col>
      <xdr:colOff>85725</xdr:colOff>
      <xdr:row>6</xdr:row>
      <xdr:rowOff>66675</xdr:rowOff>
    </xdr:to>
    <xdr:sp macro="" textlink="">
      <xdr:nvSpPr>
        <xdr:cNvPr id="53193" name="Text Box 1"/>
        <xdr:cNvSpPr txBox="1">
          <a:spLocks noChangeArrowheads="1"/>
        </xdr:cNvSpPr>
      </xdr:nvSpPr>
      <xdr:spPr bwMode="auto">
        <a:xfrm>
          <a:off x="1287018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4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5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11</xdr:row>
      <xdr:rowOff>19050</xdr:rowOff>
    </xdr:to>
    <xdr:sp macro="" textlink="">
      <xdr:nvSpPr>
        <xdr:cNvPr id="53196" name="Text Box 1"/>
        <xdr:cNvSpPr txBox="1">
          <a:spLocks noChangeArrowheads="1"/>
        </xdr:cNvSpPr>
      </xdr:nvSpPr>
      <xdr:spPr bwMode="auto">
        <a:xfrm>
          <a:off x="1280064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11</xdr:row>
      <xdr:rowOff>19050</xdr:rowOff>
    </xdr:to>
    <xdr:sp macro="" textlink="">
      <xdr:nvSpPr>
        <xdr:cNvPr id="53197" name="Text Box 1"/>
        <xdr:cNvSpPr txBox="1">
          <a:spLocks noChangeArrowheads="1"/>
        </xdr:cNvSpPr>
      </xdr:nvSpPr>
      <xdr:spPr bwMode="auto">
        <a:xfrm>
          <a:off x="1287018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53198" name="Text Box 1"/>
        <xdr:cNvSpPr txBox="1">
          <a:spLocks noChangeArrowheads="1"/>
        </xdr:cNvSpPr>
      </xdr:nvSpPr>
      <xdr:spPr bwMode="auto">
        <a:xfrm>
          <a:off x="128006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53199" name="Text Box 1"/>
        <xdr:cNvSpPr txBox="1">
          <a:spLocks noChangeArrowheads="1"/>
        </xdr:cNvSpPr>
      </xdr:nvSpPr>
      <xdr:spPr bwMode="auto">
        <a:xfrm>
          <a:off x="128701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179</xdr:col>
      <xdr:colOff>0</xdr:colOff>
      <xdr:row>10</xdr:row>
      <xdr:rowOff>0</xdr:rowOff>
    </xdr:from>
    <xdr:to>
      <xdr:col>179</xdr:col>
      <xdr:colOff>85725</xdr:colOff>
      <xdr:row>10</xdr:row>
      <xdr:rowOff>209550</xdr:rowOff>
    </xdr:to>
    <xdr:sp macro="" textlink="">
      <xdr:nvSpPr>
        <xdr:cNvPr id="53200" name="Text Box 1"/>
        <xdr:cNvSpPr txBox="1">
          <a:spLocks noChangeArrowheads="1"/>
        </xdr:cNvSpPr>
      </xdr:nvSpPr>
      <xdr:spPr bwMode="auto">
        <a:xfrm>
          <a:off x="128006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10</xdr:row>
      <xdr:rowOff>0</xdr:rowOff>
    </xdr:from>
    <xdr:to>
      <xdr:col>180</xdr:col>
      <xdr:colOff>85725</xdr:colOff>
      <xdr:row>10</xdr:row>
      <xdr:rowOff>209550</xdr:rowOff>
    </xdr:to>
    <xdr:sp macro="" textlink="">
      <xdr:nvSpPr>
        <xdr:cNvPr id="53201" name="Text Box 1"/>
        <xdr:cNvSpPr txBox="1">
          <a:spLocks noChangeArrowheads="1"/>
        </xdr:cNvSpPr>
      </xdr:nvSpPr>
      <xdr:spPr bwMode="auto">
        <a:xfrm>
          <a:off x="128701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2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3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5</xdr:row>
      <xdr:rowOff>0</xdr:rowOff>
    </xdr:from>
    <xdr:to>
      <xdr:col>183</xdr:col>
      <xdr:colOff>85725</xdr:colOff>
      <xdr:row>6</xdr:row>
      <xdr:rowOff>66675</xdr:rowOff>
    </xdr:to>
    <xdr:sp macro="" textlink="">
      <xdr:nvSpPr>
        <xdr:cNvPr id="53204" name="Text Box 1"/>
        <xdr:cNvSpPr txBox="1">
          <a:spLocks noChangeArrowheads="1"/>
        </xdr:cNvSpPr>
      </xdr:nvSpPr>
      <xdr:spPr bwMode="auto">
        <a:xfrm>
          <a:off x="130787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5</xdr:row>
      <xdr:rowOff>0</xdr:rowOff>
    </xdr:from>
    <xdr:to>
      <xdr:col>184</xdr:col>
      <xdr:colOff>85725</xdr:colOff>
      <xdr:row>6</xdr:row>
      <xdr:rowOff>66675</xdr:rowOff>
    </xdr:to>
    <xdr:sp macro="" textlink="">
      <xdr:nvSpPr>
        <xdr:cNvPr id="53205" name="Text Box 1"/>
        <xdr:cNvSpPr txBox="1">
          <a:spLocks noChangeArrowheads="1"/>
        </xdr:cNvSpPr>
      </xdr:nvSpPr>
      <xdr:spPr bwMode="auto">
        <a:xfrm>
          <a:off x="131483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6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7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171450</xdr:rowOff>
    </xdr:to>
    <xdr:sp macro="" textlink="">
      <xdr:nvSpPr>
        <xdr:cNvPr id="53208" name="Text Box 1"/>
        <xdr:cNvSpPr txBox="1">
          <a:spLocks noChangeArrowheads="1"/>
        </xdr:cNvSpPr>
      </xdr:nvSpPr>
      <xdr:spPr bwMode="auto">
        <a:xfrm>
          <a:off x="1307877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171450</xdr:rowOff>
    </xdr:to>
    <xdr:sp macro="" textlink="">
      <xdr:nvSpPr>
        <xdr:cNvPr id="53209" name="Text Box 1"/>
        <xdr:cNvSpPr txBox="1">
          <a:spLocks noChangeArrowheads="1"/>
        </xdr:cNvSpPr>
      </xdr:nvSpPr>
      <xdr:spPr bwMode="auto">
        <a:xfrm>
          <a:off x="1314831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183</xdr:col>
      <xdr:colOff>0</xdr:colOff>
      <xdr:row>10</xdr:row>
      <xdr:rowOff>0</xdr:rowOff>
    </xdr:from>
    <xdr:to>
      <xdr:col>183</xdr:col>
      <xdr:colOff>85725</xdr:colOff>
      <xdr:row>10</xdr:row>
      <xdr:rowOff>209550</xdr:rowOff>
    </xdr:to>
    <xdr:sp macro="" textlink="">
      <xdr:nvSpPr>
        <xdr:cNvPr id="53210" name="Text Box 1"/>
        <xdr:cNvSpPr txBox="1">
          <a:spLocks noChangeArrowheads="1"/>
        </xdr:cNvSpPr>
      </xdr:nvSpPr>
      <xdr:spPr bwMode="auto">
        <a:xfrm>
          <a:off x="130787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10</xdr:row>
      <xdr:rowOff>0</xdr:rowOff>
    </xdr:from>
    <xdr:to>
      <xdr:col>184</xdr:col>
      <xdr:colOff>85725</xdr:colOff>
      <xdr:row>10</xdr:row>
      <xdr:rowOff>209550</xdr:rowOff>
    </xdr:to>
    <xdr:sp macro="" textlink="">
      <xdr:nvSpPr>
        <xdr:cNvPr id="53211" name="Text Box 1"/>
        <xdr:cNvSpPr txBox="1">
          <a:spLocks noChangeArrowheads="1"/>
        </xdr:cNvSpPr>
      </xdr:nvSpPr>
      <xdr:spPr bwMode="auto">
        <a:xfrm>
          <a:off x="131483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53212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53213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53214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285750</xdr:rowOff>
    </xdr:to>
    <xdr:sp macro="" textlink="">
      <xdr:nvSpPr>
        <xdr:cNvPr id="53215" name="Text Box 1"/>
        <xdr:cNvSpPr txBox="1">
          <a:spLocks noChangeArrowheads="1"/>
        </xdr:cNvSpPr>
      </xdr:nvSpPr>
      <xdr:spPr bwMode="auto">
        <a:xfrm>
          <a:off x="6267450" y="1176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16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17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18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19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20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21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22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23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24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25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26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27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53228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53229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53230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476250</xdr:rowOff>
    </xdr:to>
    <xdr:sp macro="" textlink="">
      <xdr:nvSpPr>
        <xdr:cNvPr id="53231" name="Text Box 1"/>
        <xdr:cNvSpPr txBox="1">
          <a:spLocks noChangeArrowheads="1"/>
        </xdr:cNvSpPr>
      </xdr:nvSpPr>
      <xdr:spPr bwMode="auto">
        <a:xfrm>
          <a:off x="626745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32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33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34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400050</xdr:rowOff>
    </xdr:to>
    <xdr:sp macro="" textlink="">
      <xdr:nvSpPr>
        <xdr:cNvPr id="53235" name="Text Box 1"/>
        <xdr:cNvSpPr txBox="1">
          <a:spLocks noChangeArrowheads="1"/>
        </xdr:cNvSpPr>
      </xdr:nvSpPr>
      <xdr:spPr bwMode="auto">
        <a:xfrm>
          <a:off x="6267450" y="11763375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36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85725</xdr:colOff>
      <xdr:row>61</xdr:row>
      <xdr:rowOff>209550</xdr:rowOff>
    </xdr:to>
    <xdr:sp macro="" textlink="">
      <xdr:nvSpPr>
        <xdr:cNvPr id="53237" name="Text Box 1"/>
        <xdr:cNvSpPr txBox="1">
          <a:spLocks noChangeArrowheads="1"/>
        </xdr:cNvSpPr>
      </xdr:nvSpPr>
      <xdr:spPr bwMode="auto">
        <a:xfrm>
          <a:off x="6267450" y="11763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38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39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5</xdr:row>
      <xdr:rowOff>0</xdr:rowOff>
    </xdr:from>
    <xdr:to>
      <xdr:col>199</xdr:col>
      <xdr:colOff>85725</xdr:colOff>
      <xdr:row>6</xdr:row>
      <xdr:rowOff>66675</xdr:rowOff>
    </xdr:to>
    <xdr:sp macro="" textlink="">
      <xdr:nvSpPr>
        <xdr:cNvPr id="53240" name="Text Box 1"/>
        <xdr:cNvSpPr txBox="1">
          <a:spLocks noChangeArrowheads="1"/>
        </xdr:cNvSpPr>
      </xdr:nvSpPr>
      <xdr:spPr bwMode="auto">
        <a:xfrm>
          <a:off x="1419129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5</xdr:row>
      <xdr:rowOff>0</xdr:rowOff>
    </xdr:from>
    <xdr:to>
      <xdr:col>200</xdr:col>
      <xdr:colOff>85725</xdr:colOff>
      <xdr:row>6</xdr:row>
      <xdr:rowOff>66675</xdr:rowOff>
    </xdr:to>
    <xdr:sp macro="" textlink="">
      <xdr:nvSpPr>
        <xdr:cNvPr id="53241" name="Text Box 1"/>
        <xdr:cNvSpPr txBox="1">
          <a:spLocks noChangeArrowheads="1"/>
        </xdr:cNvSpPr>
      </xdr:nvSpPr>
      <xdr:spPr bwMode="auto">
        <a:xfrm>
          <a:off x="1426083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2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3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11</xdr:row>
      <xdr:rowOff>190500</xdr:rowOff>
    </xdr:to>
    <xdr:sp macro="" textlink="">
      <xdr:nvSpPr>
        <xdr:cNvPr id="53244" name="Text Box 1"/>
        <xdr:cNvSpPr txBox="1">
          <a:spLocks noChangeArrowheads="1"/>
        </xdr:cNvSpPr>
      </xdr:nvSpPr>
      <xdr:spPr bwMode="auto">
        <a:xfrm>
          <a:off x="141912975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11</xdr:row>
      <xdr:rowOff>190500</xdr:rowOff>
    </xdr:to>
    <xdr:sp macro="" textlink="">
      <xdr:nvSpPr>
        <xdr:cNvPr id="53245" name="Text Box 1"/>
        <xdr:cNvSpPr txBox="1">
          <a:spLocks noChangeArrowheads="1"/>
        </xdr:cNvSpPr>
      </xdr:nvSpPr>
      <xdr:spPr bwMode="auto">
        <a:xfrm>
          <a:off x="1426083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199</xdr:col>
      <xdr:colOff>0</xdr:colOff>
      <xdr:row>10</xdr:row>
      <xdr:rowOff>0</xdr:rowOff>
    </xdr:from>
    <xdr:to>
      <xdr:col>199</xdr:col>
      <xdr:colOff>85725</xdr:colOff>
      <xdr:row>10</xdr:row>
      <xdr:rowOff>209550</xdr:rowOff>
    </xdr:to>
    <xdr:sp macro="" textlink="">
      <xdr:nvSpPr>
        <xdr:cNvPr id="53246" name="Text Box 1"/>
        <xdr:cNvSpPr txBox="1">
          <a:spLocks noChangeArrowheads="1"/>
        </xdr:cNvSpPr>
      </xdr:nvSpPr>
      <xdr:spPr bwMode="auto">
        <a:xfrm>
          <a:off x="1419129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10</xdr:row>
      <xdr:rowOff>0</xdr:rowOff>
    </xdr:from>
    <xdr:to>
      <xdr:col>200</xdr:col>
      <xdr:colOff>85725</xdr:colOff>
      <xdr:row>10</xdr:row>
      <xdr:rowOff>209550</xdr:rowOff>
    </xdr:to>
    <xdr:sp macro="" textlink="">
      <xdr:nvSpPr>
        <xdr:cNvPr id="53247" name="Text Box 1"/>
        <xdr:cNvSpPr txBox="1">
          <a:spLocks noChangeArrowheads="1"/>
        </xdr:cNvSpPr>
      </xdr:nvSpPr>
      <xdr:spPr bwMode="auto">
        <a:xfrm>
          <a:off x="1426083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48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49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5</xdr:row>
      <xdr:rowOff>0</xdr:rowOff>
    </xdr:from>
    <xdr:to>
      <xdr:col>187</xdr:col>
      <xdr:colOff>85725</xdr:colOff>
      <xdr:row>6</xdr:row>
      <xdr:rowOff>66675</xdr:rowOff>
    </xdr:to>
    <xdr:sp macro="" textlink="">
      <xdr:nvSpPr>
        <xdr:cNvPr id="53250" name="Text Box 1"/>
        <xdr:cNvSpPr txBox="1">
          <a:spLocks noChangeArrowheads="1"/>
        </xdr:cNvSpPr>
      </xdr:nvSpPr>
      <xdr:spPr bwMode="auto">
        <a:xfrm>
          <a:off x="133569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5</xdr:row>
      <xdr:rowOff>0</xdr:rowOff>
    </xdr:from>
    <xdr:to>
      <xdr:col>188</xdr:col>
      <xdr:colOff>85725</xdr:colOff>
      <xdr:row>6</xdr:row>
      <xdr:rowOff>66675</xdr:rowOff>
    </xdr:to>
    <xdr:sp macro="" textlink="">
      <xdr:nvSpPr>
        <xdr:cNvPr id="53251" name="Text Box 1"/>
        <xdr:cNvSpPr txBox="1">
          <a:spLocks noChangeArrowheads="1"/>
        </xdr:cNvSpPr>
      </xdr:nvSpPr>
      <xdr:spPr bwMode="auto">
        <a:xfrm>
          <a:off x="134264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2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3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11</xdr:row>
      <xdr:rowOff>19050</xdr:rowOff>
    </xdr:to>
    <xdr:sp macro="" textlink="">
      <xdr:nvSpPr>
        <xdr:cNvPr id="53254" name="Text Box 1"/>
        <xdr:cNvSpPr txBox="1">
          <a:spLocks noChangeArrowheads="1"/>
        </xdr:cNvSpPr>
      </xdr:nvSpPr>
      <xdr:spPr bwMode="auto">
        <a:xfrm>
          <a:off x="1335690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11</xdr:row>
      <xdr:rowOff>19050</xdr:rowOff>
    </xdr:to>
    <xdr:sp macro="" textlink="">
      <xdr:nvSpPr>
        <xdr:cNvPr id="53255" name="Text Box 1"/>
        <xdr:cNvSpPr txBox="1">
          <a:spLocks noChangeArrowheads="1"/>
        </xdr:cNvSpPr>
      </xdr:nvSpPr>
      <xdr:spPr bwMode="auto">
        <a:xfrm>
          <a:off x="1342644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187</xdr:col>
      <xdr:colOff>0</xdr:colOff>
      <xdr:row>10</xdr:row>
      <xdr:rowOff>0</xdr:rowOff>
    </xdr:from>
    <xdr:to>
      <xdr:col>187</xdr:col>
      <xdr:colOff>85725</xdr:colOff>
      <xdr:row>10</xdr:row>
      <xdr:rowOff>209550</xdr:rowOff>
    </xdr:to>
    <xdr:sp macro="" textlink="">
      <xdr:nvSpPr>
        <xdr:cNvPr id="53256" name="Text Box 1"/>
        <xdr:cNvSpPr txBox="1">
          <a:spLocks noChangeArrowheads="1"/>
        </xdr:cNvSpPr>
      </xdr:nvSpPr>
      <xdr:spPr bwMode="auto">
        <a:xfrm>
          <a:off x="1335690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10</xdr:row>
      <xdr:rowOff>0</xdr:rowOff>
    </xdr:from>
    <xdr:to>
      <xdr:col>188</xdr:col>
      <xdr:colOff>85725</xdr:colOff>
      <xdr:row>10</xdr:row>
      <xdr:rowOff>209550</xdr:rowOff>
    </xdr:to>
    <xdr:sp macro="" textlink="">
      <xdr:nvSpPr>
        <xdr:cNvPr id="53257" name="Text Box 1"/>
        <xdr:cNvSpPr txBox="1">
          <a:spLocks noChangeArrowheads="1"/>
        </xdr:cNvSpPr>
      </xdr:nvSpPr>
      <xdr:spPr bwMode="auto">
        <a:xfrm>
          <a:off x="1342644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58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59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5</xdr:row>
      <xdr:rowOff>0</xdr:rowOff>
    </xdr:from>
    <xdr:to>
      <xdr:col>191</xdr:col>
      <xdr:colOff>85725</xdr:colOff>
      <xdr:row>6</xdr:row>
      <xdr:rowOff>66675</xdr:rowOff>
    </xdr:to>
    <xdr:sp macro="" textlink="">
      <xdr:nvSpPr>
        <xdr:cNvPr id="53260" name="Text Box 1"/>
        <xdr:cNvSpPr txBox="1">
          <a:spLocks noChangeArrowheads="1"/>
        </xdr:cNvSpPr>
      </xdr:nvSpPr>
      <xdr:spPr bwMode="auto">
        <a:xfrm>
          <a:off x="1363503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5</xdr:row>
      <xdr:rowOff>0</xdr:rowOff>
    </xdr:from>
    <xdr:to>
      <xdr:col>192</xdr:col>
      <xdr:colOff>85725</xdr:colOff>
      <xdr:row>6</xdr:row>
      <xdr:rowOff>66675</xdr:rowOff>
    </xdr:to>
    <xdr:sp macro="" textlink="">
      <xdr:nvSpPr>
        <xdr:cNvPr id="53261" name="Text Box 1"/>
        <xdr:cNvSpPr txBox="1">
          <a:spLocks noChangeArrowheads="1"/>
        </xdr:cNvSpPr>
      </xdr:nvSpPr>
      <xdr:spPr bwMode="auto">
        <a:xfrm>
          <a:off x="1370457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2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3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53264" name="Text Box 1"/>
        <xdr:cNvSpPr txBox="1">
          <a:spLocks noChangeArrowheads="1"/>
        </xdr:cNvSpPr>
      </xdr:nvSpPr>
      <xdr:spPr bwMode="auto">
        <a:xfrm>
          <a:off x="136350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5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53266" name="Text Box 1"/>
        <xdr:cNvSpPr txBox="1">
          <a:spLocks noChangeArrowheads="1"/>
        </xdr:cNvSpPr>
      </xdr:nvSpPr>
      <xdr:spPr bwMode="auto">
        <a:xfrm>
          <a:off x="136350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53267" name="Text Box 1"/>
        <xdr:cNvSpPr txBox="1">
          <a:spLocks noChangeArrowheads="1"/>
        </xdr:cNvSpPr>
      </xdr:nvSpPr>
      <xdr:spPr bwMode="auto">
        <a:xfrm>
          <a:off x="13704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8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69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11</xdr:row>
      <xdr:rowOff>19050</xdr:rowOff>
    </xdr:to>
    <xdr:sp macro="" textlink="">
      <xdr:nvSpPr>
        <xdr:cNvPr id="53270" name="Text Box 1"/>
        <xdr:cNvSpPr txBox="1">
          <a:spLocks noChangeArrowheads="1"/>
        </xdr:cNvSpPr>
      </xdr:nvSpPr>
      <xdr:spPr bwMode="auto">
        <a:xfrm>
          <a:off x="1363503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11</xdr:row>
      <xdr:rowOff>19050</xdr:rowOff>
    </xdr:to>
    <xdr:sp macro="" textlink="">
      <xdr:nvSpPr>
        <xdr:cNvPr id="53271" name="Text Box 1"/>
        <xdr:cNvSpPr txBox="1">
          <a:spLocks noChangeArrowheads="1"/>
        </xdr:cNvSpPr>
      </xdr:nvSpPr>
      <xdr:spPr bwMode="auto">
        <a:xfrm>
          <a:off x="13704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191</xdr:col>
      <xdr:colOff>0</xdr:colOff>
      <xdr:row>10</xdr:row>
      <xdr:rowOff>0</xdr:rowOff>
    </xdr:from>
    <xdr:to>
      <xdr:col>191</xdr:col>
      <xdr:colOff>85725</xdr:colOff>
      <xdr:row>10</xdr:row>
      <xdr:rowOff>209550</xdr:rowOff>
    </xdr:to>
    <xdr:sp macro="" textlink="">
      <xdr:nvSpPr>
        <xdr:cNvPr id="53272" name="Text Box 1"/>
        <xdr:cNvSpPr txBox="1">
          <a:spLocks noChangeArrowheads="1"/>
        </xdr:cNvSpPr>
      </xdr:nvSpPr>
      <xdr:spPr bwMode="auto">
        <a:xfrm>
          <a:off x="1363503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10</xdr:row>
      <xdr:rowOff>0</xdr:rowOff>
    </xdr:from>
    <xdr:to>
      <xdr:col>192</xdr:col>
      <xdr:colOff>85725</xdr:colOff>
      <xdr:row>10</xdr:row>
      <xdr:rowOff>209550</xdr:rowOff>
    </xdr:to>
    <xdr:sp macro="" textlink="">
      <xdr:nvSpPr>
        <xdr:cNvPr id="53273" name="Text Box 1"/>
        <xdr:cNvSpPr txBox="1">
          <a:spLocks noChangeArrowheads="1"/>
        </xdr:cNvSpPr>
      </xdr:nvSpPr>
      <xdr:spPr bwMode="auto">
        <a:xfrm>
          <a:off x="1370457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4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5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5</xdr:row>
      <xdr:rowOff>0</xdr:rowOff>
    </xdr:from>
    <xdr:to>
      <xdr:col>203</xdr:col>
      <xdr:colOff>85725</xdr:colOff>
      <xdr:row>9</xdr:row>
      <xdr:rowOff>76200</xdr:rowOff>
    </xdr:to>
    <xdr:sp macro="" textlink="">
      <xdr:nvSpPr>
        <xdr:cNvPr id="53276" name="Text Box 1"/>
        <xdr:cNvSpPr txBox="1">
          <a:spLocks noChangeArrowheads="1"/>
        </xdr:cNvSpPr>
      </xdr:nvSpPr>
      <xdr:spPr bwMode="auto">
        <a:xfrm>
          <a:off x="144694275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5</xdr:row>
      <xdr:rowOff>0</xdr:rowOff>
    </xdr:from>
    <xdr:to>
      <xdr:col>204</xdr:col>
      <xdr:colOff>85725</xdr:colOff>
      <xdr:row>9</xdr:row>
      <xdr:rowOff>76200</xdr:rowOff>
    </xdr:to>
    <xdr:sp macro="" textlink="">
      <xdr:nvSpPr>
        <xdr:cNvPr id="53277" name="Text Box 1"/>
        <xdr:cNvSpPr txBox="1">
          <a:spLocks noChangeArrowheads="1"/>
        </xdr:cNvSpPr>
      </xdr:nvSpPr>
      <xdr:spPr bwMode="auto">
        <a:xfrm>
          <a:off x="145389600" y="1266825"/>
          <a:ext cx="857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78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79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171450</xdr:rowOff>
    </xdr:to>
    <xdr:sp macro="" textlink="">
      <xdr:nvSpPr>
        <xdr:cNvPr id="53280" name="Text Box 1"/>
        <xdr:cNvSpPr txBox="1">
          <a:spLocks noChangeArrowheads="1"/>
        </xdr:cNvSpPr>
      </xdr:nvSpPr>
      <xdr:spPr bwMode="auto">
        <a:xfrm>
          <a:off x="144694275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171450</xdr:rowOff>
    </xdr:to>
    <xdr:sp macro="" textlink="">
      <xdr:nvSpPr>
        <xdr:cNvPr id="53281" name="Text Box 1"/>
        <xdr:cNvSpPr txBox="1">
          <a:spLocks noChangeArrowheads="1"/>
        </xdr:cNvSpPr>
      </xdr:nvSpPr>
      <xdr:spPr bwMode="auto">
        <a:xfrm>
          <a:off x="145389600" y="26289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203</xdr:col>
      <xdr:colOff>0</xdr:colOff>
      <xdr:row>10</xdr:row>
      <xdr:rowOff>0</xdr:rowOff>
    </xdr:from>
    <xdr:to>
      <xdr:col>203</xdr:col>
      <xdr:colOff>85725</xdr:colOff>
      <xdr:row>10</xdr:row>
      <xdr:rowOff>209550</xdr:rowOff>
    </xdr:to>
    <xdr:sp macro="" textlink="">
      <xdr:nvSpPr>
        <xdr:cNvPr id="53282" name="Text Box 1"/>
        <xdr:cNvSpPr txBox="1">
          <a:spLocks noChangeArrowheads="1"/>
        </xdr:cNvSpPr>
      </xdr:nvSpPr>
      <xdr:spPr bwMode="auto">
        <a:xfrm>
          <a:off x="1446942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10</xdr:row>
      <xdr:rowOff>0</xdr:rowOff>
    </xdr:from>
    <xdr:to>
      <xdr:col>204</xdr:col>
      <xdr:colOff>85725</xdr:colOff>
      <xdr:row>10</xdr:row>
      <xdr:rowOff>209550</xdr:rowOff>
    </xdr:to>
    <xdr:sp macro="" textlink="">
      <xdr:nvSpPr>
        <xdr:cNvPr id="53283" name="Text Box 1"/>
        <xdr:cNvSpPr txBox="1">
          <a:spLocks noChangeArrowheads="1"/>
        </xdr:cNvSpPr>
      </xdr:nvSpPr>
      <xdr:spPr bwMode="auto">
        <a:xfrm>
          <a:off x="1453896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4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5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5</xdr:row>
      <xdr:rowOff>0</xdr:rowOff>
    </xdr:from>
    <xdr:to>
      <xdr:col>207</xdr:col>
      <xdr:colOff>85725</xdr:colOff>
      <xdr:row>8</xdr:row>
      <xdr:rowOff>161925</xdr:rowOff>
    </xdr:to>
    <xdr:sp macro="" textlink="">
      <xdr:nvSpPr>
        <xdr:cNvPr id="53286" name="Text Box 1"/>
        <xdr:cNvSpPr txBox="1">
          <a:spLocks noChangeArrowheads="1"/>
        </xdr:cNvSpPr>
      </xdr:nvSpPr>
      <xdr:spPr bwMode="auto">
        <a:xfrm>
          <a:off x="147475575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5</xdr:row>
      <xdr:rowOff>0</xdr:rowOff>
    </xdr:from>
    <xdr:to>
      <xdr:col>208</xdr:col>
      <xdr:colOff>85725</xdr:colOff>
      <xdr:row>8</xdr:row>
      <xdr:rowOff>161925</xdr:rowOff>
    </xdr:to>
    <xdr:sp macro="" textlink="">
      <xdr:nvSpPr>
        <xdr:cNvPr id="53287" name="Text Box 1"/>
        <xdr:cNvSpPr txBox="1">
          <a:spLocks noChangeArrowheads="1"/>
        </xdr:cNvSpPr>
      </xdr:nvSpPr>
      <xdr:spPr bwMode="auto">
        <a:xfrm>
          <a:off x="148170900" y="1266825"/>
          <a:ext cx="857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88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89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11</xdr:row>
      <xdr:rowOff>19050</xdr:rowOff>
    </xdr:to>
    <xdr:sp macro="" textlink="">
      <xdr:nvSpPr>
        <xdr:cNvPr id="53290" name="Text Box 1"/>
        <xdr:cNvSpPr txBox="1">
          <a:spLocks noChangeArrowheads="1"/>
        </xdr:cNvSpPr>
      </xdr:nvSpPr>
      <xdr:spPr bwMode="auto">
        <a:xfrm>
          <a:off x="147475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11</xdr:row>
      <xdr:rowOff>19050</xdr:rowOff>
    </xdr:to>
    <xdr:sp macro="" textlink="">
      <xdr:nvSpPr>
        <xdr:cNvPr id="53291" name="Text Box 1"/>
        <xdr:cNvSpPr txBox="1">
          <a:spLocks noChangeArrowheads="1"/>
        </xdr:cNvSpPr>
      </xdr:nvSpPr>
      <xdr:spPr bwMode="auto">
        <a:xfrm>
          <a:off x="1481709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207</xdr:col>
      <xdr:colOff>0</xdr:colOff>
      <xdr:row>10</xdr:row>
      <xdr:rowOff>0</xdr:rowOff>
    </xdr:from>
    <xdr:to>
      <xdr:col>207</xdr:col>
      <xdr:colOff>85725</xdr:colOff>
      <xdr:row>10</xdr:row>
      <xdr:rowOff>209550</xdr:rowOff>
    </xdr:to>
    <xdr:sp macro="" textlink="">
      <xdr:nvSpPr>
        <xdr:cNvPr id="53292" name="Text Box 1"/>
        <xdr:cNvSpPr txBox="1">
          <a:spLocks noChangeArrowheads="1"/>
        </xdr:cNvSpPr>
      </xdr:nvSpPr>
      <xdr:spPr bwMode="auto">
        <a:xfrm>
          <a:off x="147475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10</xdr:row>
      <xdr:rowOff>0</xdr:rowOff>
    </xdr:from>
    <xdr:to>
      <xdr:col>208</xdr:col>
      <xdr:colOff>85725</xdr:colOff>
      <xdr:row>10</xdr:row>
      <xdr:rowOff>209550</xdr:rowOff>
    </xdr:to>
    <xdr:sp macro="" textlink="">
      <xdr:nvSpPr>
        <xdr:cNvPr id="53293" name="Text Box 1"/>
        <xdr:cNvSpPr txBox="1">
          <a:spLocks noChangeArrowheads="1"/>
        </xdr:cNvSpPr>
      </xdr:nvSpPr>
      <xdr:spPr bwMode="auto">
        <a:xfrm>
          <a:off x="1481709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4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5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53296" name="Text Box 1"/>
        <xdr:cNvSpPr txBox="1">
          <a:spLocks noChangeArrowheads="1"/>
        </xdr:cNvSpPr>
      </xdr:nvSpPr>
      <xdr:spPr bwMode="auto">
        <a:xfrm>
          <a:off x="150256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297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533400</xdr:colOff>
      <xdr:row>10</xdr:row>
      <xdr:rowOff>0</xdr:rowOff>
    </xdr:from>
    <xdr:to>
      <xdr:col>211</xdr:col>
      <xdr:colOff>619125</xdr:colOff>
      <xdr:row>11</xdr:row>
      <xdr:rowOff>9525</xdr:rowOff>
    </xdr:to>
    <xdr:sp macro="" textlink="">
      <xdr:nvSpPr>
        <xdr:cNvPr id="53298" name="Text Box 1"/>
        <xdr:cNvSpPr txBox="1">
          <a:spLocks noChangeArrowheads="1"/>
        </xdr:cNvSpPr>
      </xdr:nvSpPr>
      <xdr:spPr bwMode="auto">
        <a:xfrm>
          <a:off x="150790275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53299" name="Text Box 1"/>
        <xdr:cNvSpPr txBox="1">
          <a:spLocks noChangeArrowheads="1"/>
        </xdr:cNvSpPr>
      </xdr:nvSpPr>
      <xdr:spPr bwMode="auto">
        <a:xfrm>
          <a:off x="150952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53300" name="Text Box 1"/>
        <xdr:cNvSpPr txBox="1">
          <a:spLocks noChangeArrowheads="1"/>
        </xdr:cNvSpPr>
      </xdr:nvSpPr>
      <xdr:spPr bwMode="auto">
        <a:xfrm>
          <a:off x="150256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53301" name="Text Box 1"/>
        <xdr:cNvSpPr txBox="1">
          <a:spLocks noChangeArrowheads="1"/>
        </xdr:cNvSpPr>
      </xdr:nvSpPr>
      <xdr:spPr bwMode="auto">
        <a:xfrm>
          <a:off x="151542750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53302" name="Text Box 1"/>
        <xdr:cNvSpPr txBox="1">
          <a:spLocks noChangeArrowheads="1"/>
        </xdr:cNvSpPr>
      </xdr:nvSpPr>
      <xdr:spPr bwMode="auto">
        <a:xfrm>
          <a:off x="150256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53303" name="Text Box 1"/>
        <xdr:cNvSpPr txBox="1">
          <a:spLocks noChangeArrowheads="1"/>
        </xdr:cNvSpPr>
      </xdr:nvSpPr>
      <xdr:spPr bwMode="auto">
        <a:xfrm>
          <a:off x="150952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4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5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5</xdr:row>
      <xdr:rowOff>0</xdr:rowOff>
    </xdr:from>
    <xdr:to>
      <xdr:col>211</xdr:col>
      <xdr:colOff>85725</xdr:colOff>
      <xdr:row>6</xdr:row>
      <xdr:rowOff>66675</xdr:rowOff>
    </xdr:to>
    <xdr:sp macro="" textlink="">
      <xdr:nvSpPr>
        <xdr:cNvPr id="53306" name="Text Box 1"/>
        <xdr:cNvSpPr txBox="1">
          <a:spLocks noChangeArrowheads="1"/>
        </xdr:cNvSpPr>
      </xdr:nvSpPr>
      <xdr:spPr bwMode="auto">
        <a:xfrm>
          <a:off x="1502568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5</xdr:row>
      <xdr:rowOff>0</xdr:rowOff>
    </xdr:from>
    <xdr:to>
      <xdr:col>212</xdr:col>
      <xdr:colOff>85725</xdr:colOff>
      <xdr:row>6</xdr:row>
      <xdr:rowOff>66675</xdr:rowOff>
    </xdr:to>
    <xdr:sp macro="" textlink="">
      <xdr:nvSpPr>
        <xdr:cNvPr id="53307" name="Text Box 1"/>
        <xdr:cNvSpPr txBox="1">
          <a:spLocks noChangeArrowheads="1"/>
        </xdr:cNvSpPr>
      </xdr:nvSpPr>
      <xdr:spPr bwMode="auto">
        <a:xfrm>
          <a:off x="1509522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219075</xdr:colOff>
      <xdr:row>10</xdr:row>
      <xdr:rowOff>0</xdr:rowOff>
    </xdr:from>
    <xdr:to>
      <xdr:col>212</xdr:col>
      <xdr:colOff>304800</xdr:colOff>
      <xdr:row>11</xdr:row>
      <xdr:rowOff>9525</xdr:rowOff>
    </xdr:to>
    <xdr:sp macro="" textlink="">
      <xdr:nvSpPr>
        <xdr:cNvPr id="53308" name="Text Box 1"/>
        <xdr:cNvSpPr txBox="1">
          <a:spLocks noChangeArrowheads="1"/>
        </xdr:cNvSpPr>
      </xdr:nvSpPr>
      <xdr:spPr bwMode="auto">
        <a:xfrm>
          <a:off x="151171275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11</xdr:row>
      <xdr:rowOff>19050</xdr:rowOff>
    </xdr:to>
    <xdr:sp macro="" textlink="">
      <xdr:nvSpPr>
        <xdr:cNvPr id="53309" name="Text Box 1"/>
        <xdr:cNvSpPr txBox="1">
          <a:spLocks noChangeArrowheads="1"/>
        </xdr:cNvSpPr>
      </xdr:nvSpPr>
      <xdr:spPr bwMode="auto">
        <a:xfrm>
          <a:off x="1509522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11</xdr:row>
      <xdr:rowOff>19050</xdr:rowOff>
    </xdr:to>
    <xdr:sp macro="" textlink="">
      <xdr:nvSpPr>
        <xdr:cNvPr id="53310" name="Text Box 1"/>
        <xdr:cNvSpPr txBox="1">
          <a:spLocks noChangeArrowheads="1"/>
        </xdr:cNvSpPr>
      </xdr:nvSpPr>
      <xdr:spPr bwMode="auto">
        <a:xfrm>
          <a:off x="1502568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590550</xdr:colOff>
      <xdr:row>10</xdr:row>
      <xdr:rowOff>0</xdr:rowOff>
    </xdr:from>
    <xdr:to>
      <xdr:col>212</xdr:col>
      <xdr:colOff>676275</xdr:colOff>
      <xdr:row>11</xdr:row>
      <xdr:rowOff>9525</xdr:rowOff>
    </xdr:to>
    <xdr:sp macro="" textlink="">
      <xdr:nvSpPr>
        <xdr:cNvPr id="53311" name="Text Box 1"/>
        <xdr:cNvSpPr txBox="1">
          <a:spLocks noChangeArrowheads="1"/>
        </xdr:cNvSpPr>
      </xdr:nvSpPr>
      <xdr:spPr bwMode="auto">
        <a:xfrm>
          <a:off x="151542750" y="2628900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211</xdr:col>
      <xdr:colOff>0</xdr:colOff>
      <xdr:row>10</xdr:row>
      <xdr:rowOff>0</xdr:rowOff>
    </xdr:from>
    <xdr:to>
      <xdr:col>211</xdr:col>
      <xdr:colOff>85725</xdr:colOff>
      <xdr:row>10</xdr:row>
      <xdr:rowOff>209550</xdr:rowOff>
    </xdr:to>
    <xdr:sp macro="" textlink="">
      <xdr:nvSpPr>
        <xdr:cNvPr id="53312" name="Text Box 1"/>
        <xdr:cNvSpPr txBox="1">
          <a:spLocks noChangeArrowheads="1"/>
        </xdr:cNvSpPr>
      </xdr:nvSpPr>
      <xdr:spPr bwMode="auto">
        <a:xfrm>
          <a:off x="1502568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10</xdr:row>
      <xdr:rowOff>0</xdr:rowOff>
    </xdr:from>
    <xdr:to>
      <xdr:col>212</xdr:col>
      <xdr:colOff>85725</xdr:colOff>
      <xdr:row>10</xdr:row>
      <xdr:rowOff>209550</xdr:rowOff>
    </xdr:to>
    <xdr:sp macro="" textlink="">
      <xdr:nvSpPr>
        <xdr:cNvPr id="53313" name="Text Box 1"/>
        <xdr:cNvSpPr txBox="1">
          <a:spLocks noChangeArrowheads="1"/>
        </xdr:cNvSpPr>
      </xdr:nvSpPr>
      <xdr:spPr bwMode="auto">
        <a:xfrm>
          <a:off x="1509522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4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5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5</xdr:row>
      <xdr:rowOff>0</xdr:rowOff>
    </xdr:from>
    <xdr:to>
      <xdr:col>215</xdr:col>
      <xdr:colOff>85725</xdr:colOff>
      <xdr:row>6</xdr:row>
      <xdr:rowOff>66675</xdr:rowOff>
    </xdr:to>
    <xdr:sp macro="" textlink="">
      <xdr:nvSpPr>
        <xdr:cNvPr id="53316" name="Text Box 1"/>
        <xdr:cNvSpPr txBox="1">
          <a:spLocks noChangeArrowheads="1"/>
        </xdr:cNvSpPr>
      </xdr:nvSpPr>
      <xdr:spPr bwMode="auto">
        <a:xfrm>
          <a:off x="1530381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5</xdr:row>
      <xdr:rowOff>0</xdr:rowOff>
    </xdr:from>
    <xdr:to>
      <xdr:col>216</xdr:col>
      <xdr:colOff>85725</xdr:colOff>
      <xdr:row>6</xdr:row>
      <xdr:rowOff>66675</xdr:rowOff>
    </xdr:to>
    <xdr:sp macro="" textlink="">
      <xdr:nvSpPr>
        <xdr:cNvPr id="53317" name="Text Box 1"/>
        <xdr:cNvSpPr txBox="1">
          <a:spLocks noChangeArrowheads="1"/>
        </xdr:cNvSpPr>
      </xdr:nvSpPr>
      <xdr:spPr bwMode="auto">
        <a:xfrm>
          <a:off x="1537335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18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19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11</xdr:row>
      <xdr:rowOff>19050</xdr:rowOff>
    </xdr:to>
    <xdr:sp macro="" textlink="">
      <xdr:nvSpPr>
        <xdr:cNvPr id="53320" name="Text Box 1"/>
        <xdr:cNvSpPr txBox="1">
          <a:spLocks noChangeArrowheads="1"/>
        </xdr:cNvSpPr>
      </xdr:nvSpPr>
      <xdr:spPr bwMode="auto">
        <a:xfrm>
          <a:off x="1530381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11</xdr:row>
      <xdr:rowOff>19050</xdr:rowOff>
    </xdr:to>
    <xdr:sp macro="" textlink="">
      <xdr:nvSpPr>
        <xdr:cNvPr id="53321" name="Text Box 1"/>
        <xdr:cNvSpPr txBox="1">
          <a:spLocks noChangeArrowheads="1"/>
        </xdr:cNvSpPr>
      </xdr:nvSpPr>
      <xdr:spPr bwMode="auto">
        <a:xfrm>
          <a:off x="1537335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215</xdr:col>
      <xdr:colOff>0</xdr:colOff>
      <xdr:row>10</xdr:row>
      <xdr:rowOff>0</xdr:rowOff>
    </xdr:from>
    <xdr:to>
      <xdr:col>215</xdr:col>
      <xdr:colOff>85725</xdr:colOff>
      <xdr:row>10</xdr:row>
      <xdr:rowOff>209550</xdr:rowOff>
    </xdr:to>
    <xdr:sp macro="" textlink="">
      <xdr:nvSpPr>
        <xdr:cNvPr id="53322" name="Text Box 1"/>
        <xdr:cNvSpPr txBox="1">
          <a:spLocks noChangeArrowheads="1"/>
        </xdr:cNvSpPr>
      </xdr:nvSpPr>
      <xdr:spPr bwMode="auto">
        <a:xfrm>
          <a:off x="1530381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10</xdr:row>
      <xdr:rowOff>0</xdr:rowOff>
    </xdr:from>
    <xdr:to>
      <xdr:col>216</xdr:col>
      <xdr:colOff>85725</xdr:colOff>
      <xdr:row>10</xdr:row>
      <xdr:rowOff>209550</xdr:rowOff>
    </xdr:to>
    <xdr:sp macro="" textlink="">
      <xdr:nvSpPr>
        <xdr:cNvPr id="53323" name="Text Box 1"/>
        <xdr:cNvSpPr txBox="1">
          <a:spLocks noChangeArrowheads="1"/>
        </xdr:cNvSpPr>
      </xdr:nvSpPr>
      <xdr:spPr bwMode="auto">
        <a:xfrm>
          <a:off x="1537335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4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5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5</xdr:row>
      <xdr:rowOff>0</xdr:rowOff>
    </xdr:from>
    <xdr:to>
      <xdr:col>219</xdr:col>
      <xdr:colOff>85725</xdr:colOff>
      <xdr:row>5</xdr:row>
      <xdr:rowOff>238125</xdr:rowOff>
    </xdr:to>
    <xdr:sp macro="" textlink="">
      <xdr:nvSpPr>
        <xdr:cNvPr id="53326" name="Text Box 1"/>
        <xdr:cNvSpPr txBox="1">
          <a:spLocks noChangeArrowheads="1"/>
        </xdr:cNvSpPr>
      </xdr:nvSpPr>
      <xdr:spPr bwMode="auto">
        <a:xfrm>
          <a:off x="155819475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5</xdr:row>
      <xdr:rowOff>0</xdr:rowOff>
    </xdr:from>
    <xdr:to>
      <xdr:col>220</xdr:col>
      <xdr:colOff>85725</xdr:colOff>
      <xdr:row>5</xdr:row>
      <xdr:rowOff>238125</xdr:rowOff>
    </xdr:to>
    <xdr:sp macro="" textlink="">
      <xdr:nvSpPr>
        <xdr:cNvPr id="53327" name="Text Box 1"/>
        <xdr:cNvSpPr txBox="1">
          <a:spLocks noChangeArrowheads="1"/>
        </xdr:cNvSpPr>
      </xdr:nvSpPr>
      <xdr:spPr bwMode="auto">
        <a:xfrm>
          <a:off x="156514800" y="1266825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28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29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11</xdr:row>
      <xdr:rowOff>190500</xdr:rowOff>
    </xdr:to>
    <xdr:sp macro="" textlink="">
      <xdr:nvSpPr>
        <xdr:cNvPr id="53330" name="Text Box 1"/>
        <xdr:cNvSpPr txBox="1">
          <a:spLocks noChangeArrowheads="1"/>
        </xdr:cNvSpPr>
      </xdr:nvSpPr>
      <xdr:spPr bwMode="auto">
        <a:xfrm>
          <a:off x="155819475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11</xdr:row>
      <xdr:rowOff>190500</xdr:rowOff>
    </xdr:to>
    <xdr:sp macro="" textlink="">
      <xdr:nvSpPr>
        <xdr:cNvPr id="53331" name="Text Box 1"/>
        <xdr:cNvSpPr txBox="1">
          <a:spLocks noChangeArrowheads="1"/>
        </xdr:cNvSpPr>
      </xdr:nvSpPr>
      <xdr:spPr bwMode="auto">
        <a:xfrm>
          <a:off x="156514800" y="26289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219</xdr:col>
      <xdr:colOff>0</xdr:colOff>
      <xdr:row>10</xdr:row>
      <xdr:rowOff>0</xdr:rowOff>
    </xdr:from>
    <xdr:to>
      <xdr:col>219</xdr:col>
      <xdr:colOff>85725</xdr:colOff>
      <xdr:row>10</xdr:row>
      <xdr:rowOff>209550</xdr:rowOff>
    </xdr:to>
    <xdr:sp macro="" textlink="">
      <xdr:nvSpPr>
        <xdr:cNvPr id="53332" name="Text Box 1"/>
        <xdr:cNvSpPr txBox="1">
          <a:spLocks noChangeArrowheads="1"/>
        </xdr:cNvSpPr>
      </xdr:nvSpPr>
      <xdr:spPr bwMode="auto">
        <a:xfrm>
          <a:off x="1558194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10</xdr:row>
      <xdr:rowOff>0</xdr:rowOff>
    </xdr:from>
    <xdr:to>
      <xdr:col>220</xdr:col>
      <xdr:colOff>85725</xdr:colOff>
      <xdr:row>10</xdr:row>
      <xdr:rowOff>209550</xdr:rowOff>
    </xdr:to>
    <xdr:sp macro="" textlink="">
      <xdr:nvSpPr>
        <xdr:cNvPr id="53333" name="Text Box 1"/>
        <xdr:cNvSpPr txBox="1">
          <a:spLocks noChangeArrowheads="1"/>
        </xdr:cNvSpPr>
      </xdr:nvSpPr>
      <xdr:spPr bwMode="auto">
        <a:xfrm>
          <a:off x="1565148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4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5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5</xdr:row>
      <xdr:rowOff>0</xdr:rowOff>
    </xdr:from>
    <xdr:to>
      <xdr:col>223</xdr:col>
      <xdr:colOff>85725</xdr:colOff>
      <xdr:row>6</xdr:row>
      <xdr:rowOff>66675</xdr:rowOff>
    </xdr:to>
    <xdr:sp macro="" textlink="">
      <xdr:nvSpPr>
        <xdr:cNvPr id="53336" name="Text Box 1"/>
        <xdr:cNvSpPr txBox="1">
          <a:spLocks noChangeArrowheads="1"/>
        </xdr:cNvSpPr>
      </xdr:nvSpPr>
      <xdr:spPr bwMode="auto">
        <a:xfrm>
          <a:off x="1586007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5</xdr:row>
      <xdr:rowOff>0</xdr:rowOff>
    </xdr:from>
    <xdr:to>
      <xdr:col>224</xdr:col>
      <xdr:colOff>85725</xdr:colOff>
      <xdr:row>6</xdr:row>
      <xdr:rowOff>66675</xdr:rowOff>
    </xdr:to>
    <xdr:sp macro="" textlink="">
      <xdr:nvSpPr>
        <xdr:cNvPr id="53337" name="Text Box 1"/>
        <xdr:cNvSpPr txBox="1">
          <a:spLocks noChangeArrowheads="1"/>
        </xdr:cNvSpPr>
      </xdr:nvSpPr>
      <xdr:spPr bwMode="auto">
        <a:xfrm>
          <a:off x="1592961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38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39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11</xdr:row>
      <xdr:rowOff>171450</xdr:rowOff>
    </xdr:to>
    <xdr:sp macro="" textlink="">
      <xdr:nvSpPr>
        <xdr:cNvPr id="53340" name="Text Box 1"/>
        <xdr:cNvSpPr txBox="1">
          <a:spLocks noChangeArrowheads="1"/>
        </xdr:cNvSpPr>
      </xdr:nvSpPr>
      <xdr:spPr bwMode="auto">
        <a:xfrm>
          <a:off x="1586007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11</xdr:row>
      <xdr:rowOff>171450</xdr:rowOff>
    </xdr:to>
    <xdr:sp macro="" textlink="">
      <xdr:nvSpPr>
        <xdr:cNvPr id="53341" name="Text Box 1"/>
        <xdr:cNvSpPr txBox="1">
          <a:spLocks noChangeArrowheads="1"/>
        </xdr:cNvSpPr>
      </xdr:nvSpPr>
      <xdr:spPr bwMode="auto">
        <a:xfrm>
          <a:off x="1592961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223</xdr:col>
      <xdr:colOff>0</xdr:colOff>
      <xdr:row>10</xdr:row>
      <xdr:rowOff>0</xdr:rowOff>
    </xdr:from>
    <xdr:to>
      <xdr:col>223</xdr:col>
      <xdr:colOff>85725</xdr:colOff>
      <xdr:row>10</xdr:row>
      <xdr:rowOff>209550</xdr:rowOff>
    </xdr:to>
    <xdr:sp macro="" textlink="">
      <xdr:nvSpPr>
        <xdr:cNvPr id="53342" name="Text Box 1"/>
        <xdr:cNvSpPr txBox="1">
          <a:spLocks noChangeArrowheads="1"/>
        </xdr:cNvSpPr>
      </xdr:nvSpPr>
      <xdr:spPr bwMode="auto">
        <a:xfrm>
          <a:off x="1586007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10</xdr:row>
      <xdr:rowOff>0</xdr:rowOff>
    </xdr:from>
    <xdr:to>
      <xdr:col>224</xdr:col>
      <xdr:colOff>85725</xdr:colOff>
      <xdr:row>10</xdr:row>
      <xdr:rowOff>209550</xdr:rowOff>
    </xdr:to>
    <xdr:sp macro="" textlink="">
      <xdr:nvSpPr>
        <xdr:cNvPr id="53343" name="Text Box 1"/>
        <xdr:cNvSpPr txBox="1">
          <a:spLocks noChangeArrowheads="1"/>
        </xdr:cNvSpPr>
      </xdr:nvSpPr>
      <xdr:spPr bwMode="auto">
        <a:xfrm>
          <a:off x="1592961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4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5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5</xdr:row>
      <xdr:rowOff>0</xdr:rowOff>
    </xdr:from>
    <xdr:to>
      <xdr:col>227</xdr:col>
      <xdr:colOff>85725</xdr:colOff>
      <xdr:row>6</xdr:row>
      <xdr:rowOff>66675</xdr:rowOff>
    </xdr:to>
    <xdr:sp macro="" textlink="">
      <xdr:nvSpPr>
        <xdr:cNvPr id="53346" name="Text Box 1"/>
        <xdr:cNvSpPr txBox="1">
          <a:spLocks noChangeArrowheads="1"/>
        </xdr:cNvSpPr>
      </xdr:nvSpPr>
      <xdr:spPr bwMode="auto">
        <a:xfrm>
          <a:off x="161382075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5</xdr:row>
      <xdr:rowOff>0</xdr:rowOff>
    </xdr:from>
    <xdr:to>
      <xdr:col>228</xdr:col>
      <xdr:colOff>85725</xdr:colOff>
      <xdr:row>6</xdr:row>
      <xdr:rowOff>66675</xdr:rowOff>
    </xdr:to>
    <xdr:sp macro="" textlink="">
      <xdr:nvSpPr>
        <xdr:cNvPr id="53347" name="Text Box 1"/>
        <xdr:cNvSpPr txBox="1">
          <a:spLocks noChangeArrowheads="1"/>
        </xdr:cNvSpPr>
      </xdr:nvSpPr>
      <xdr:spPr bwMode="auto">
        <a:xfrm>
          <a:off x="162077400" y="12668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48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49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11</xdr:row>
      <xdr:rowOff>171450</xdr:rowOff>
    </xdr:to>
    <xdr:sp macro="" textlink="">
      <xdr:nvSpPr>
        <xdr:cNvPr id="53350" name="Text Box 1"/>
        <xdr:cNvSpPr txBox="1">
          <a:spLocks noChangeArrowheads="1"/>
        </xdr:cNvSpPr>
      </xdr:nvSpPr>
      <xdr:spPr bwMode="auto">
        <a:xfrm>
          <a:off x="161382075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11</xdr:row>
      <xdr:rowOff>171450</xdr:rowOff>
    </xdr:to>
    <xdr:sp macro="" textlink="">
      <xdr:nvSpPr>
        <xdr:cNvPr id="53351" name="Text Box 1"/>
        <xdr:cNvSpPr txBox="1">
          <a:spLocks noChangeArrowheads="1"/>
        </xdr:cNvSpPr>
      </xdr:nvSpPr>
      <xdr:spPr bwMode="auto">
        <a:xfrm>
          <a:off x="162077400" y="26289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227</xdr:col>
      <xdr:colOff>0</xdr:colOff>
      <xdr:row>10</xdr:row>
      <xdr:rowOff>0</xdr:rowOff>
    </xdr:from>
    <xdr:to>
      <xdr:col>227</xdr:col>
      <xdr:colOff>85725</xdr:colOff>
      <xdr:row>10</xdr:row>
      <xdr:rowOff>209550</xdr:rowOff>
    </xdr:to>
    <xdr:sp macro="" textlink="">
      <xdr:nvSpPr>
        <xdr:cNvPr id="53352" name="Text Box 1"/>
        <xdr:cNvSpPr txBox="1">
          <a:spLocks noChangeArrowheads="1"/>
        </xdr:cNvSpPr>
      </xdr:nvSpPr>
      <xdr:spPr bwMode="auto">
        <a:xfrm>
          <a:off x="1613820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10</xdr:row>
      <xdr:rowOff>0</xdr:rowOff>
    </xdr:from>
    <xdr:to>
      <xdr:col>228</xdr:col>
      <xdr:colOff>85725</xdr:colOff>
      <xdr:row>10</xdr:row>
      <xdr:rowOff>209550</xdr:rowOff>
    </xdr:to>
    <xdr:sp macro="" textlink="">
      <xdr:nvSpPr>
        <xdr:cNvPr id="53353" name="Text Box 1"/>
        <xdr:cNvSpPr txBox="1">
          <a:spLocks noChangeArrowheads="1"/>
        </xdr:cNvSpPr>
      </xdr:nvSpPr>
      <xdr:spPr bwMode="auto">
        <a:xfrm>
          <a:off x="162077400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4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5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61</xdr:row>
      <xdr:rowOff>0</xdr:rowOff>
    </xdr:from>
    <xdr:to>
      <xdr:col>19</xdr:col>
      <xdr:colOff>85725</xdr:colOff>
      <xdr:row>62</xdr:row>
      <xdr:rowOff>0</xdr:rowOff>
    </xdr:to>
    <xdr:sp macro="" textlink="">
      <xdr:nvSpPr>
        <xdr:cNvPr id="53356" name="Text Box 1"/>
        <xdr:cNvSpPr txBox="1">
          <a:spLocks noChangeArrowheads="1"/>
        </xdr:cNvSpPr>
      </xdr:nvSpPr>
      <xdr:spPr bwMode="auto">
        <a:xfrm>
          <a:off x="16754475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85725</xdr:colOff>
      <xdr:row>62</xdr:row>
      <xdr:rowOff>0</xdr:rowOff>
    </xdr:to>
    <xdr:sp macro="" textlink="">
      <xdr:nvSpPr>
        <xdr:cNvPr id="53357" name="Text Box 1"/>
        <xdr:cNvSpPr txBox="1">
          <a:spLocks noChangeArrowheads="1"/>
        </xdr:cNvSpPr>
      </xdr:nvSpPr>
      <xdr:spPr bwMode="auto">
        <a:xfrm>
          <a:off x="17449800" y="1176337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58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59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72</xdr:row>
      <xdr:rowOff>0</xdr:rowOff>
    </xdr:from>
    <xdr:to>
      <xdr:col>19</xdr:col>
      <xdr:colOff>85725</xdr:colOff>
      <xdr:row>73</xdr:row>
      <xdr:rowOff>114300</xdr:rowOff>
    </xdr:to>
    <xdr:sp macro="" textlink="">
      <xdr:nvSpPr>
        <xdr:cNvPr id="53360" name="Text Box 1"/>
        <xdr:cNvSpPr txBox="1">
          <a:spLocks noChangeArrowheads="1"/>
        </xdr:cNvSpPr>
      </xdr:nvSpPr>
      <xdr:spPr bwMode="auto">
        <a:xfrm>
          <a:off x="16754475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85725</xdr:colOff>
      <xdr:row>73</xdr:row>
      <xdr:rowOff>114300</xdr:rowOff>
    </xdr:to>
    <xdr:sp macro="" textlink="">
      <xdr:nvSpPr>
        <xdr:cNvPr id="53361" name="Text Box 1"/>
        <xdr:cNvSpPr txBox="1">
          <a:spLocks noChangeArrowheads="1"/>
        </xdr:cNvSpPr>
      </xdr:nvSpPr>
      <xdr:spPr bwMode="auto">
        <a:xfrm>
          <a:off x="174498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85725</xdr:colOff>
      <xdr:row>75</xdr:row>
      <xdr:rowOff>66675</xdr:rowOff>
    </xdr:to>
    <xdr:sp macro="" textlink="">
      <xdr:nvSpPr>
        <xdr:cNvPr id="53362" name="Text Box 1"/>
        <xdr:cNvSpPr txBox="1">
          <a:spLocks noChangeArrowheads="1"/>
        </xdr:cNvSpPr>
      </xdr:nvSpPr>
      <xdr:spPr bwMode="auto">
        <a:xfrm>
          <a:off x="16754475" y="1600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85725</xdr:colOff>
      <xdr:row>75</xdr:row>
      <xdr:rowOff>66675</xdr:rowOff>
    </xdr:to>
    <xdr:sp macro="" textlink="">
      <xdr:nvSpPr>
        <xdr:cNvPr id="53363" name="Text Box 1"/>
        <xdr:cNvSpPr txBox="1">
          <a:spLocks noChangeArrowheads="1"/>
        </xdr:cNvSpPr>
      </xdr:nvSpPr>
      <xdr:spPr bwMode="auto">
        <a:xfrm>
          <a:off x="17449800" y="160020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4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5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53366" name="Text Box 1"/>
        <xdr:cNvSpPr txBox="1">
          <a:spLocks noChangeArrowheads="1"/>
        </xdr:cNvSpPr>
      </xdr:nvSpPr>
      <xdr:spPr bwMode="auto">
        <a:xfrm>
          <a:off x="640365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67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68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69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53370" name="Text Box 1"/>
        <xdr:cNvSpPr txBox="1">
          <a:spLocks noChangeArrowheads="1"/>
        </xdr:cNvSpPr>
      </xdr:nvSpPr>
      <xdr:spPr bwMode="auto">
        <a:xfrm>
          <a:off x="64036575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1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53372" name="Text Box 1"/>
        <xdr:cNvSpPr txBox="1">
          <a:spLocks noChangeArrowheads="1"/>
        </xdr:cNvSpPr>
      </xdr:nvSpPr>
      <xdr:spPr bwMode="auto">
        <a:xfrm>
          <a:off x="640365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53373" name="Text Box 1"/>
        <xdr:cNvSpPr txBox="1">
          <a:spLocks noChangeArrowheads="1"/>
        </xdr:cNvSpPr>
      </xdr:nvSpPr>
      <xdr:spPr bwMode="auto">
        <a:xfrm>
          <a:off x="647319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4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5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61</xdr:row>
      <xdr:rowOff>0</xdr:rowOff>
    </xdr:from>
    <xdr:to>
      <xdr:col>87</xdr:col>
      <xdr:colOff>85725</xdr:colOff>
      <xdr:row>61</xdr:row>
      <xdr:rowOff>476250</xdr:rowOff>
    </xdr:to>
    <xdr:sp macro="" textlink="">
      <xdr:nvSpPr>
        <xdr:cNvPr id="53376" name="Text Box 1"/>
        <xdr:cNvSpPr txBox="1">
          <a:spLocks noChangeArrowheads="1"/>
        </xdr:cNvSpPr>
      </xdr:nvSpPr>
      <xdr:spPr bwMode="auto">
        <a:xfrm>
          <a:off x="640365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61</xdr:row>
      <xdr:rowOff>0</xdr:rowOff>
    </xdr:from>
    <xdr:to>
      <xdr:col>88</xdr:col>
      <xdr:colOff>85725</xdr:colOff>
      <xdr:row>61</xdr:row>
      <xdr:rowOff>476250</xdr:rowOff>
    </xdr:to>
    <xdr:sp macro="" textlink="">
      <xdr:nvSpPr>
        <xdr:cNvPr id="53377" name="Text Box 1"/>
        <xdr:cNvSpPr txBox="1">
          <a:spLocks noChangeArrowheads="1"/>
        </xdr:cNvSpPr>
      </xdr:nvSpPr>
      <xdr:spPr bwMode="auto">
        <a:xfrm>
          <a:off x="647319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8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79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72</xdr:row>
      <xdr:rowOff>0</xdr:rowOff>
    </xdr:from>
    <xdr:to>
      <xdr:col>87</xdr:col>
      <xdr:colOff>85725</xdr:colOff>
      <xdr:row>73</xdr:row>
      <xdr:rowOff>0</xdr:rowOff>
    </xdr:to>
    <xdr:sp macro="" textlink="">
      <xdr:nvSpPr>
        <xdr:cNvPr id="53380" name="Text Box 1"/>
        <xdr:cNvSpPr txBox="1">
          <a:spLocks noChangeArrowheads="1"/>
        </xdr:cNvSpPr>
      </xdr:nvSpPr>
      <xdr:spPr bwMode="auto">
        <a:xfrm>
          <a:off x="64036575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72</xdr:row>
      <xdr:rowOff>0</xdr:rowOff>
    </xdr:from>
    <xdr:to>
      <xdr:col>88</xdr:col>
      <xdr:colOff>85725</xdr:colOff>
      <xdr:row>73</xdr:row>
      <xdr:rowOff>0</xdr:rowOff>
    </xdr:to>
    <xdr:sp macro="" textlink="">
      <xdr:nvSpPr>
        <xdr:cNvPr id="53381" name="Text Box 1"/>
        <xdr:cNvSpPr txBox="1">
          <a:spLocks noChangeArrowheads="1"/>
        </xdr:cNvSpPr>
      </xdr:nvSpPr>
      <xdr:spPr bwMode="auto">
        <a:xfrm>
          <a:off x="64731900" y="15430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87</xdr:col>
      <xdr:colOff>0</xdr:colOff>
      <xdr:row>74</xdr:row>
      <xdr:rowOff>0</xdr:rowOff>
    </xdr:from>
    <xdr:to>
      <xdr:col>87</xdr:col>
      <xdr:colOff>85725</xdr:colOff>
      <xdr:row>74</xdr:row>
      <xdr:rowOff>209550</xdr:rowOff>
    </xdr:to>
    <xdr:sp macro="" textlink="">
      <xdr:nvSpPr>
        <xdr:cNvPr id="53382" name="Text Box 1"/>
        <xdr:cNvSpPr txBox="1">
          <a:spLocks noChangeArrowheads="1"/>
        </xdr:cNvSpPr>
      </xdr:nvSpPr>
      <xdr:spPr bwMode="auto">
        <a:xfrm>
          <a:off x="640365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74</xdr:row>
      <xdr:rowOff>0</xdr:rowOff>
    </xdr:from>
    <xdr:to>
      <xdr:col>88</xdr:col>
      <xdr:colOff>85725</xdr:colOff>
      <xdr:row>74</xdr:row>
      <xdr:rowOff>209550</xdr:rowOff>
    </xdr:to>
    <xdr:sp macro="" textlink="">
      <xdr:nvSpPr>
        <xdr:cNvPr id="53383" name="Text Box 1"/>
        <xdr:cNvSpPr txBox="1">
          <a:spLocks noChangeArrowheads="1"/>
        </xdr:cNvSpPr>
      </xdr:nvSpPr>
      <xdr:spPr bwMode="auto">
        <a:xfrm>
          <a:off x="647319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4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5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61</xdr:row>
      <xdr:rowOff>0</xdr:rowOff>
    </xdr:from>
    <xdr:to>
      <xdr:col>67</xdr:col>
      <xdr:colOff>85725</xdr:colOff>
      <xdr:row>61</xdr:row>
      <xdr:rowOff>476250</xdr:rowOff>
    </xdr:to>
    <xdr:sp macro="" textlink="">
      <xdr:nvSpPr>
        <xdr:cNvPr id="53386" name="Text Box 1"/>
        <xdr:cNvSpPr txBox="1">
          <a:spLocks noChangeArrowheads="1"/>
        </xdr:cNvSpPr>
      </xdr:nvSpPr>
      <xdr:spPr bwMode="auto">
        <a:xfrm>
          <a:off x="50130075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61</xdr:row>
      <xdr:rowOff>0</xdr:rowOff>
    </xdr:from>
    <xdr:to>
      <xdr:col>68</xdr:col>
      <xdr:colOff>85725</xdr:colOff>
      <xdr:row>61</xdr:row>
      <xdr:rowOff>476250</xdr:rowOff>
    </xdr:to>
    <xdr:sp macro="" textlink="">
      <xdr:nvSpPr>
        <xdr:cNvPr id="53387" name="Text Box 1"/>
        <xdr:cNvSpPr txBox="1">
          <a:spLocks noChangeArrowheads="1"/>
        </xdr:cNvSpPr>
      </xdr:nvSpPr>
      <xdr:spPr bwMode="auto">
        <a:xfrm>
          <a:off x="50825400" y="1176337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88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89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72</xdr:row>
      <xdr:rowOff>0</xdr:rowOff>
    </xdr:from>
    <xdr:to>
      <xdr:col>67</xdr:col>
      <xdr:colOff>85725</xdr:colOff>
      <xdr:row>73</xdr:row>
      <xdr:rowOff>114300</xdr:rowOff>
    </xdr:to>
    <xdr:sp macro="" textlink="">
      <xdr:nvSpPr>
        <xdr:cNvPr id="53390" name="Text Box 1"/>
        <xdr:cNvSpPr txBox="1">
          <a:spLocks noChangeArrowheads="1"/>
        </xdr:cNvSpPr>
      </xdr:nvSpPr>
      <xdr:spPr bwMode="auto">
        <a:xfrm>
          <a:off x="50130075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72</xdr:row>
      <xdr:rowOff>0</xdr:rowOff>
    </xdr:from>
    <xdr:to>
      <xdr:col>68</xdr:col>
      <xdr:colOff>85725</xdr:colOff>
      <xdr:row>73</xdr:row>
      <xdr:rowOff>114300</xdr:rowOff>
    </xdr:to>
    <xdr:sp macro="" textlink="">
      <xdr:nvSpPr>
        <xdr:cNvPr id="53391" name="Text Box 1"/>
        <xdr:cNvSpPr txBox="1">
          <a:spLocks noChangeArrowheads="1"/>
        </xdr:cNvSpPr>
      </xdr:nvSpPr>
      <xdr:spPr bwMode="auto">
        <a:xfrm>
          <a:off x="50825400" y="154305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67</xdr:col>
      <xdr:colOff>0</xdr:colOff>
      <xdr:row>74</xdr:row>
      <xdr:rowOff>0</xdr:rowOff>
    </xdr:from>
    <xdr:to>
      <xdr:col>67</xdr:col>
      <xdr:colOff>85725</xdr:colOff>
      <xdr:row>74</xdr:row>
      <xdr:rowOff>209550</xdr:rowOff>
    </xdr:to>
    <xdr:sp macro="" textlink="">
      <xdr:nvSpPr>
        <xdr:cNvPr id="53392" name="Text Box 1"/>
        <xdr:cNvSpPr txBox="1">
          <a:spLocks noChangeArrowheads="1"/>
        </xdr:cNvSpPr>
      </xdr:nvSpPr>
      <xdr:spPr bwMode="auto">
        <a:xfrm>
          <a:off x="50130075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74</xdr:row>
      <xdr:rowOff>0</xdr:rowOff>
    </xdr:from>
    <xdr:to>
      <xdr:col>68</xdr:col>
      <xdr:colOff>85725</xdr:colOff>
      <xdr:row>74</xdr:row>
      <xdr:rowOff>209550</xdr:rowOff>
    </xdr:to>
    <xdr:sp macro="" textlink="">
      <xdr:nvSpPr>
        <xdr:cNvPr id="53393" name="Text Box 1"/>
        <xdr:cNvSpPr txBox="1">
          <a:spLocks noChangeArrowheads="1"/>
        </xdr:cNvSpPr>
      </xdr:nvSpPr>
      <xdr:spPr bwMode="auto">
        <a:xfrm>
          <a:off x="50825400" y="160020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4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5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61</xdr:row>
      <xdr:rowOff>0</xdr:rowOff>
    </xdr:from>
    <xdr:to>
      <xdr:col>27</xdr:col>
      <xdr:colOff>85725</xdr:colOff>
      <xdr:row>61</xdr:row>
      <xdr:rowOff>85725</xdr:rowOff>
    </xdr:to>
    <xdr:sp macro="" textlink="">
      <xdr:nvSpPr>
        <xdr:cNvPr id="53396" name="Text Box 1"/>
        <xdr:cNvSpPr txBox="1">
          <a:spLocks noChangeArrowheads="1"/>
        </xdr:cNvSpPr>
      </xdr:nvSpPr>
      <xdr:spPr bwMode="auto">
        <a:xfrm>
          <a:off x="22317075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61</xdr:row>
      <xdr:rowOff>0</xdr:rowOff>
    </xdr:from>
    <xdr:to>
      <xdr:col>28</xdr:col>
      <xdr:colOff>85725</xdr:colOff>
      <xdr:row>61</xdr:row>
      <xdr:rowOff>85725</xdr:rowOff>
    </xdr:to>
    <xdr:sp macro="" textlink="">
      <xdr:nvSpPr>
        <xdr:cNvPr id="53397" name="Text Box 1"/>
        <xdr:cNvSpPr txBox="1">
          <a:spLocks noChangeArrowheads="1"/>
        </xdr:cNvSpPr>
      </xdr:nvSpPr>
      <xdr:spPr bwMode="auto">
        <a:xfrm>
          <a:off x="23012400" y="11763375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398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399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72</xdr:row>
      <xdr:rowOff>0</xdr:rowOff>
    </xdr:from>
    <xdr:to>
      <xdr:col>28</xdr:col>
      <xdr:colOff>85725</xdr:colOff>
      <xdr:row>72</xdr:row>
      <xdr:rowOff>28575</xdr:rowOff>
    </xdr:to>
    <xdr:sp macro="" textlink="">
      <xdr:nvSpPr>
        <xdr:cNvPr id="53400" name="Text Box 1"/>
        <xdr:cNvSpPr txBox="1">
          <a:spLocks noChangeArrowheads="1"/>
        </xdr:cNvSpPr>
      </xdr:nvSpPr>
      <xdr:spPr bwMode="auto">
        <a:xfrm>
          <a:off x="23012400" y="154305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74</xdr:row>
      <xdr:rowOff>0</xdr:rowOff>
    </xdr:from>
    <xdr:to>
      <xdr:col>27</xdr:col>
      <xdr:colOff>85725</xdr:colOff>
      <xdr:row>74</xdr:row>
      <xdr:rowOff>57150</xdr:rowOff>
    </xdr:to>
    <xdr:sp macro="" textlink="">
      <xdr:nvSpPr>
        <xdr:cNvPr id="53401" name="Text Box 1"/>
        <xdr:cNvSpPr txBox="1">
          <a:spLocks noChangeArrowheads="1"/>
        </xdr:cNvSpPr>
      </xdr:nvSpPr>
      <xdr:spPr bwMode="auto">
        <a:xfrm>
          <a:off x="22317075" y="160020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74</xdr:row>
      <xdr:rowOff>0</xdr:rowOff>
    </xdr:from>
    <xdr:to>
      <xdr:col>28</xdr:col>
      <xdr:colOff>85725</xdr:colOff>
      <xdr:row>74</xdr:row>
      <xdr:rowOff>57150</xdr:rowOff>
    </xdr:to>
    <xdr:sp macro="" textlink="">
      <xdr:nvSpPr>
        <xdr:cNvPr id="53402" name="Text Box 1"/>
        <xdr:cNvSpPr txBox="1">
          <a:spLocks noChangeArrowheads="1"/>
        </xdr:cNvSpPr>
      </xdr:nvSpPr>
      <xdr:spPr bwMode="auto">
        <a:xfrm>
          <a:off x="23012400" y="160020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3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4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73</xdr:row>
      <xdr:rowOff>0</xdr:rowOff>
    </xdr:from>
    <xdr:to>
      <xdr:col>27</xdr:col>
      <xdr:colOff>85725</xdr:colOff>
      <xdr:row>73</xdr:row>
      <xdr:rowOff>76200</xdr:rowOff>
    </xdr:to>
    <xdr:sp macro="" textlink="">
      <xdr:nvSpPr>
        <xdr:cNvPr id="53405" name="Text Box 1"/>
        <xdr:cNvSpPr txBox="1">
          <a:spLocks noChangeArrowheads="1"/>
        </xdr:cNvSpPr>
      </xdr:nvSpPr>
      <xdr:spPr bwMode="auto">
        <a:xfrm>
          <a:off x="22317075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73</xdr:row>
      <xdr:rowOff>0</xdr:rowOff>
    </xdr:from>
    <xdr:to>
      <xdr:col>28</xdr:col>
      <xdr:colOff>85725</xdr:colOff>
      <xdr:row>73</xdr:row>
      <xdr:rowOff>76200</xdr:rowOff>
    </xdr:to>
    <xdr:sp macro="" textlink="">
      <xdr:nvSpPr>
        <xdr:cNvPr id="53406" name="Text Box 1"/>
        <xdr:cNvSpPr txBox="1">
          <a:spLocks noChangeArrowheads="1"/>
        </xdr:cNvSpPr>
      </xdr:nvSpPr>
      <xdr:spPr bwMode="auto">
        <a:xfrm>
          <a:off x="23012400" y="1571625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7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8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71</xdr:row>
      <xdr:rowOff>0</xdr:rowOff>
    </xdr:from>
    <xdr:to>
      <xdr:col>28</xdr:col>
      <xdr:colOff>85725</xdr:colOff>
      <xdr:row>71</xdr:row>
      <xdr:rowOff>28575</xdr:rowOff>
    </xdr:to>
    <xdr:sp macro="" textlink="">
      <xdr:nvSpPr>
        <xdr:cNvPr id="53409" name="Text Box 1"/>
        <xdr:cNvSpPr txBox="1">
          <a:spLocks noChangeArrowheads="1"/>
        </xdr:cNvSpPr>
      </xdr:nvSpPr>
      <xdr:spPr bwMode="auto">
        <a:xfrm>
          <a:off x="23012400" y="1514475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209550</xdr:rowOff>
    </xdr:to>
    <xdr:sp macro="" textlink="">
      <xdr:nvSpPr>
        <xdr:cNvPr id="53410" name="Text Box 1"/>
        <xdr:cNvSpPr txBox="1">
          <a:spLocks noChangeArrowheads="1"/>
        </xdr:cNvSpPr>
      </xdr:nvSpPr>
      <xdr:spPr bwMode="auto">
        <a:xfrm>
          <a:off x="4981575" y="2628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705443</xdr:colOff>
      <xdr:row>1</xdr:row>
      <xdr:rowOff>206430</xdr:rowOff>
    </xdr:from>
    <xdr:to>
      <xdr:col>1</xdr:col>
      <xdr:colOff>2405318</xdr:colOff>
      <xdr:row>1</xdr:row>
      <xdr:rowOff>208018</xdr:rowOff>
    </xdr:to>
    <xdr:cxnSp macro="">
      <xdr:nvCxnSpPr>
        <xdr:cNvPr id="713" name="Straight Connector 712"/>
        <xdr:cNvCxnSpPr/>
      </xdr:nvCxnSpPr>
      <xdr:spPr>
        <a:xfrm>
          <a:off x="995334" y="463191"/>
          <a:ext cx="16998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1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13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14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5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6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17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8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1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0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2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3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4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5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6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7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28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29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0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1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32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3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34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35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53436" name="Text Box 1"/>
        <xdr:cNvSpPr txBox="1">
          <a:spLocks noChangeArrowheads="1"/>
        </xdr:cNvSpPr>
      </xdr:nvSpPr>
      <xdr:spPr bwMode="auto">
        <a:xfrm>
          <a:off x="3695700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53437" name="Text Box 1"/>
        <xdr:cNvSpPr txBox="1">
          <a:spLocks noChangeArrowheads="1"/>
        </xdr:cNvSpPr>
      </xdr:nvSpPr>
      <xdr:spPr bwMode="auto">
        <a:xfrm>
          <a:off x="4981575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219075</xdr:rowOff>
    </xdr:to>
    <xdr:sp macro="" textlink="">
      <xdr:nvSpPr>
        <xdr:cNvPr id="53438" name="Text Box 1"/>
        <xdr:cNvSpPr txBox="1">
          <a:spLocks noChangeArrowheads="1"/>
        </xdr:cNvSpPr>
      </xdr:nvSpPr>
      <xdr:spPr bwMode="auto">
        <a:xfrm>
          <a:off x="4981575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219075</xdr:rowOff>
    </xdr:to>
    <xdr:sp macro="" textlink="">
      <xdr:nvSpPr>
        <xdr:cNvPr id="53439" name="Text Box 1"/>
        <xdr:cNvSpPr txBox="1">
          <a:spLocks noChangeArrowheads="1"/>
        </xdr:cNvSpPr>
      </xdr:nvSpPr>
      <xdr:spPr bwMode="auto">
        <a:xfrm>
          <a:off x="3695700" y="2628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0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1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2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3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4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5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6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152400</xdr:rowOff>
    </xdr:to>
    <xdr:sp macro="" textlink="">
      <xdr:nvSpPr>
        <xdr:cNvPr id="53447" name="Text Box 1"/>
        <xdr:cNvSpPr txBox="1">
          <a:spLocks noChangeArrowheads="1"/>
        </xdr:cNvSpPr>
      </xdr:nvSpPr>
      <xdr:spPr bwMode="auto">
        <a:xfrm>
          <a:off x="4981575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152400</xdr:rowOff>
    </xdr:to>
    <xdr:sp macro="" textlink="">
      <xdr:nvSpPr>
        <xdr:cNvPr id="53448" name="Text Box 1"/>
        <xdr:cNvSpPr txBox="1">
          <a:spLocks noChangeArrowheads="1"/>
        </xdr:cNvSpPr>
      </xdr:nvSpPr>
      <xdr:spPr bwMode="auto">
        <a:xfrm>
          <a:off x="3695700" y="2628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49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0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51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2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19050</xdr:rowOff>
    </xdr:to>
    <xdr:sp macro="" textlink="">
      <xdr:nvSpPr>
        <xdr:cNvPr id="53453" name="Text Box 1"/>
        <xdr:cNvSpPr txBox="1">
          <a:spLocks noChangeArrowheads="1"/>
        </xdr:cNvSpPr>
      </xdr:nvSpPr>
      <xdr:spPr bwMode="auto">
        <a:xfrm>
          <a:off x="4981575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11</xdr:row>
      <xdr:rowOff>19050</xdr:rowOff>
    </xdr:to>
    <xdr:sp macro="" textlink="">
      <xdr:nvSpPr>
        <xdr:cNvPr id="53454" name="Text Box 1"/>
        <xdr:cNvSpPr txBox="1">
          <a:spLocks noChangeArrowheads="1"/>
        </xdr:cNvSpPr>
      </xdr:nvSpPr>
      <xdr:spPr bwMode="auto">
        <a:xfrm>
          <a:off x="3695700" y="2628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57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59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6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3465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3466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7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8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346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347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347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347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12</xdr:row>
      <xdr:rowOff>19050</xdr:rowOff>
    </xdr:from>
    <xdr:to>
      <xdr:col>21</xdr:col>
      <xdr:colOff>114300</xdr:colOff>
      <xdr:row>14</xdr:row>
      <xdr:rowOff>66675</xdr:rowOff>
    </xdr:to>
    <xdr:sp macro="" textlink="">
      <xdr:nvSpPr>
        <xdr:cNvPr id="53480" name="Text Box 1"/>
        <xdr:cNvSpPr txBox="1">
          <a:spLocks noChangeArrowheads="1"/>
        </xdr:cNvSpPr>
      </xdr:nvSpPr>
      <xdr:spPr bwMode="auto">
        <a:xfrm flipH="1">
          <a:off x="10544175" y="3181350"/>
          <a:ext cx="7715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12</xdr:row>
      <xdr:rowOff>28575</xdr:rowOff>
    </xdr:from>
    <xdr:to>
      <xdr:col>11</xdr:col>
      <xdr:colOff>581025</xdr:colOff>
      <xdr:row>13</xdr:row>
      <xdr:rowOff>180975</xdr:rowOff>
    </xdr:to>
    <xdr:sp macro="" textlink="">
      <xdr:nvSpPr>
        <xdr:cNvPr id="53481" name="Text Box 1"/>
        <xdr:cNvSpPr txBox="1">
          <a:spLocks noChangeArrowheads="1"/>
        </xdr:cNvSpPr>
      </xdr:nvSpPr>
      <xdr:spPr bwMode="auto">
        <a:xfrm>
          <a:off x="11687175" y="3190875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12</xdr:row>
      <xdr:rowOff>209550</xdr:rowOff>
    </xdr:from>
    <xdr:to>
      <xdr:col>6</xdr:col>
      <xdr:colOff>95250</xdr:colOff>
      <xdr:row>14</xdr:row>
      <xdr:rowOff>95250</xdr:rowOff>
    </xdr:to>
    <xdr:sp macro="" textlink="">
      <xdr:nvSpPr>
        <xdr:cNvPr id="53482" name="Text Box 1"/>
        <xdr:cNvSpPr txBox="1">
          <a:spLocks noChangeArrowheads="1"/>
        </xdr:cNvSpPr>
      </xdr:nvSpPr>
      <xdr:spPr bwMode="auto">
        <a:xfrm>
          <a:off x="7724775" y="337185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257175</xdr:colOff>
      <xdr:row>13</xdr:row>
      <xdr:rowOff>114300</xdr:rowOff>
    </xdr:from>
    <xdr:to>
      <xdr:col>8</xdr:col>
      <xdr:colOff>342900</xdr:colOff>
      <xdr:row>14</xdr:row>
      <xdr:rowOff>133350</xdr:rowOff>
    </xdr:to>
    <xdr:sp macro="" textlink="">
      <xdr:nvSpPr>
        <xdr:cNvPr id="53483" name="Text Box 1"/>
        <xdr:cNvSpPr txBox="1">
          <a:spLocks noChangeArrowheads="1"/>
        </xdr:cNvSpPr>
      </xdr:nvSpPr>
      <xdr:spPr bwMode="auto">
        <a:xfrm>
          <a:off x="9363075" y="3543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3295650</xdr:colOff>
      <xdr:row>16</xdr:row>
      <xdr:rowOff>38100</xdr:rowOff>
    </xdr:from>
    <xdr:to>
      <xdr:col>1</xdr:col>
      <xdr:colOff>3381375</xdr:colOff>
      <xdr:row>17</xdr:row>
      <xdr:rowOff>57150</xdr:rowOff>
    </xdr:to>
    <xdr:sp macro="" textlink="">
      <xdr:nvSpPr>
        <xdr:cNvPr id="53484" name="Text Box 1"/>
        <xdr:cNvSpPr txBox="1">
          <a:spLocks noChangeArrowheads="1"/>
        </xdr:cNvSpPr>
      </xdr:nvSpPr>
      <xdr:spPr bwMode="auto">
        <a:xfrm>
          <a:off x="3581400" y="4267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8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8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49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49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49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49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50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0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1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351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51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351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351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13</xdr:row>
      <xdr:rowOff>190500</xdr:rowOff>
    </xdr:from>
    <xdr:to>
      <xdr:col>11</xdr:col>
      <xdr:colOff>581025</xdr:colOff>
      <xdr:row>15</xdr:row>
      <xdr:rowOff>76200</xdr:rowOff>
    </xdr:to>
    <xdr:sp macro="" textlink="">
      <xdr:nvSpPr>
        <xdr:cNvPr id="53515" name="Text Box 1"/>
        <xdr:cNvSpPr txBox="1">
          <a:spLocks noChangeArrowheads="1"/>
        </xdr:cNvSpPr>
      </xdr:nvSpPr>
      <xdr:spPr bwMode="auto">
        <a:xfrm>
          <a:off x="11687175" y="361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3352800</xdr:colOff>
      <xdr:row>16</xdr:row>
      <xdr:rowOff>190500</xdr:rowOff>
    </xdr:from>
    <xdr:to>
      <xdr:col>2</xdr:col>
      <xdr:colOff>28575</xdr:colOff>
      <xdr:row>18</xdr:row>
      <xdr:rowOff>76200</xdr:rowOff>
    </xdr:to>
    <xdr:sp macro="" textlink="">
      <xdr:nvSpPr>
        <xdr:cNvPr id="53516" name="Text Box 1"/>
        <xdr:cNvSpPr txBox="1">
          <a:spLocks noChangeArrowheads="1"/>
        </xdr:cNvSpPr>
      </xdr:nvSpPr>
      <xdr:spPr bwMode="auto">
        <a:xfrm>
          <a:off x="3638550" y="4419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3362325</xdr:colOff>
      <xdr:row>28</xdr:row>
      <xdr:rowOff>66675</xdr:rowOff>
    </xdr:from>
    <xdr:to>
      <xdr:col>2</xdr:col>
      <xdr:colOff>38100</xdr:colOff>
      <xdr:row>29</xdr:row>
      <xdr:rowOff>85725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3648075" y="749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13</xdr:row>
      <xdr:rowOff>142875</xdr:rowOff>
    </xdr:from>
    <xdr:to>
      <xdr:col>2</xdr:col>
      <xdr:colOff>95250</xdr:colOff>
      <xdr:row>14</xdr:row>
      <xdr:rowOff>161925</xdr:rowOff>
    </xdr:to>
    <xdr:sp macro="" textlink="">
      <xdr:nvSpPr>
        <xdr:cNvPr id="53518" name="Text Box 1"/>
        <xdr:cNvSpPr txBox="1">
          <a:spLocks noChangeArrowheads="1"/>
        </xdr:cNvSpPr>
      </xdr:nvSpPr>
      <xdr:spPr bwMode="auto">
        <a:xfrm>
          <a:off x="3705225" y="3571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1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2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2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2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3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3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3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4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46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3547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4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4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355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5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355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5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5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6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64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6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6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7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7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80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3581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3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358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8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358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58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59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597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59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59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0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0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61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361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361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1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362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2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2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31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32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3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4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4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48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3649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1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36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365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3390900</xdr:colOff>
      <xdr:row>27</xdr:row>
      <xdr:rowOff>190500</xdr:rowOff>
    </xdr:from>
    <xdr:to>
      <xdr:col>2</xdr:col>
      <xdr:colOff>66675</xdr:colOff>
      <xdr:row>28</xdr:row>
      <xdr:rowOff>209550</xdr:rowOff>
    </xdr:to>
    <xdr:sp macro="" textlink="">
      <xdr:nvSpPr>
        <xdr:cNvPr id="53654" name="Text Box 1"/>
        <xdr:cNvSpPr txBox="1">
          <a:spLocks noChangeArrowheads="1"/>
        </xdr:cNvSpPr>
      </xdr:nvSpPr>
      <xdr:spPr bwMode="auto">
        <a:xfrm>
          <a:off x="3676650" y="7353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5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5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6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6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66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69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7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7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8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368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8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3683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8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3685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3352800</xdr:colOff>
      <xdr:row>28</xdr:row>
      <xdr:rowOff>95250</xdr:rowOff>
    </xdr:from>
    <xdr:to>
      <xdr:col>2</xdr:col>
      <xdr:colOff>28575</xdr:colOff>
      <xdr:row>29</xdr:row>
      <xdr:rowOff>247650</xdr:rowOff>
    </xdr:to>
    <xdr:sp macro="" textlink="">
      <xdr:nvSpPr>
        <xdr:cNvPr id="53686" name="Text Box 1"/>
        <xdr:cNvSpPr txBox="1">
          <a:spLocks noChangeArrowheads="1"/>
        </xdr:cNvSpPr>
      </xdr:nvSpPr>
      <xdr:spPr bwMode="auto">
        <a:xfrm>
          <a:off x="3638550" y="752475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190500</xdr:rowOff>
    </xdr:from>
    <xdr:to>
      <xdr:col>2</xdr:col>
      <xdr:colOff>85725</xdr:colOff>
      <xdr:row>29</xdr:row>
      <xdr:rowOff>209550</xdr:rowOff>
    </xdr:to>
    <xdr:sp macro="" textlink="">
      <xdr:nvSpPr>
        <xdr:cNvPr id="53687" name="Text Box 1"/>
        <xdr:cNvSpPr txBox="1">
          <a:spLocks noChangeArrowheads="1"/>
        </xdr:cNvSpPr>
      </xdr:nvSpPr>
      <xdr:spPr bwMode="auto">
        <a:xfrm>
          <a:off x="3695700" y="7620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3390900</xdr:colOff>
      <xdr:row>29</xdr:row>
      <xdr:rowOff>209550</xdr:rowOff>
    </xdr:from>
    <xdr:to>
      <xdr:col>2</xdr:col>
      <xdr:colOff>66675</xdr:colOff>
      <xdr:row>30</xdr:row>
      <xdr:rowOff>228600</xdr:rowOff>
    </xdr:to>
    <xdr:sp macro="" textlink="">
      <xdr:nvSpPr>
        <xdr:cNvPr id="53688" name="Text Box 1"/>
        <xdr:cNvSpPr txBox="1">
          <a:spLocks noChangeArrowheads="1"/>
        </xdr:cNvSpPr>
      </xdr:nvSpPr>
      <xdr:spPr bwMode="auto">
        <a:xfrm>
          <a:off x="36766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8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69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69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69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0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3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0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0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1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1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3717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1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1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372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2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37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25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2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3733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3734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5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373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373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4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4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5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3757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3758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59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3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376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6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376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10</xdr:row>
      <xdr:rowOff>209550</xdr:rowOff>
    </xdr:from>
    <xdr:to>
      <xdr:col>3</xdr:col>
      <xdr:colOff>1028700</xdr:colOff>
      <xdr:row>11</xdr:row>
      <xdr:rowOff>228600</xdr:rowOff>
    </xdr:to>
    <xdr:sp macro="" textlink="">
      <xdr:nvSpPr>
        <xdr:cNvPr id="53767" name="Text Box 1"/>
        <xdr:cNvSpPr txBox="1">
          <a:spLocks noChangeArrowheads="1"/>
        </xdr:cNvSpPr>
      </xdr:nvSpPr>
      <xdr:spPr bwMode="auto">
        <a:xfrm>
          <a:off x="5924550" y="2838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10</xdr:row>
      <xdr:rowOff>257175</xdr:rowOff>
    </xdr:from>
    <xdr:to>
      <xdr:col>3</xdr:col>
      <xdr:colOff>342900</xdr:colOff>
      <xdr:row>12</xdr:row>
      <xdr:rowOff>9525</xdr:rowOff>
    </xdr:to>
    <xdr:sp macro="" textlink="">
      <xdr:nvSpPr>
        <xdr:cNvPr id="53768" name="Text Box 1"/>
        <xdr:cNvSpPr txBox="1">
          <a:spLocks noChangeArrowheads="1"/>
        </xdr:cNvSpPr>
      </xdr:nvSpPr>
      <xdr:spPr bwMode="auto">
        <a:xfrm>
          <a:off x="5238750" y="2886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7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7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378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3787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8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8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379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37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7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7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0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1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1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16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1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2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4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384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385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38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5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87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874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7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8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8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8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89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90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390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390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39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1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1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3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32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3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4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6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396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396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39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7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398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3990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399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39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0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01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01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02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02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3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4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4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4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5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5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6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7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407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7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408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40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09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0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05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06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0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1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3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4135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3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4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414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41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4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6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6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6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7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7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8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9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1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9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419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419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42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0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1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4221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422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422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2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42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3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3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3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38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3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47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4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5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59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4260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4261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4262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4263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5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66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6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6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7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427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4272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7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427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427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7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8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8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289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290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2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29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29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29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29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12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1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4322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4323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2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2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2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2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29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3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3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4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4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5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351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52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435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4354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5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5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6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6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436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436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6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436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436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7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380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381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3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38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3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38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3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0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0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0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1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4413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4414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1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1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1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1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20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2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3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4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4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4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4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5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5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5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5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4461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6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6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6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7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4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48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89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90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449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4492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9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49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49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450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450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50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450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450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0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1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1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1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2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2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4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4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4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4551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4552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5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5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5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58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6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7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8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8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58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583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8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8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8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9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59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59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9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5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59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4599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05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627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628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462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463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463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463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4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46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464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4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4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5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65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657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5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5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60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67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68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8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8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4689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4690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69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69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6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69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0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0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1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18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1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20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21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2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2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2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30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3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3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4737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4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43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4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5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6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6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65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66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476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4768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6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1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477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477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7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8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478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478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8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8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79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79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79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79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0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1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1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1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2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4827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4828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2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3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3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3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4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5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5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856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5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85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859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5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6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68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4875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7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88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8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8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89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0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903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904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490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4906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0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0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0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1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491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4915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1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49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492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2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2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32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3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3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3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4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4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5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56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5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6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4965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54966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6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6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7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497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7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8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9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49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499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9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9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4996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4997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9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499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0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3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0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0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0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5013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1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1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1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1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2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3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4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5041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5042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504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5504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47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4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50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5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505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55053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5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505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5505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6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6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070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07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07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07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7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8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09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09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094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09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0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5103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55104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0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0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0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0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1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1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2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3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32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3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34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35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38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3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4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4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4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4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5151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5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5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5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5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6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6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7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79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80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518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55182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85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88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8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519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5519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9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519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5519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19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19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00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08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09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0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1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1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1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3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3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3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3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5241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55242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4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4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4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4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5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6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7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7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27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27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7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7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7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8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8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8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8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5289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29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29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29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2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1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317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31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531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5532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3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532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5532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3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53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5533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38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346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347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48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49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5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5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5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36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37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7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7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5379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55380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38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386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8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8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39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39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0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0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0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1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1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1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1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1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2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2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2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542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2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3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3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4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5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5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55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56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545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5545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5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546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5546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6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7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547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5547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7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7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484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485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7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48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48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4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4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0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0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0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1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551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55518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1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2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24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2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3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4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4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4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4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4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49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5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5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556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6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7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71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7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7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8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8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9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5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59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9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9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559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5559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9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59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59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60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560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5560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60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561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5561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1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1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22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23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5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2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2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3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4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4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4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5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565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55656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5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6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62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6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6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7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8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8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8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8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68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687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8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8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6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69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6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69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5703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0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0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09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1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1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2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3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73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73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573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5573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3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3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4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4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574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5574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4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574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5574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5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5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760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761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3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76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6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6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78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78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8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9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5793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55794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79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9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79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79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00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0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1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2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22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2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2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25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2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2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3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3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3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3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5841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4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4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47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5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5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6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69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70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587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55872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7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7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7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588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5588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8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588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5588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8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89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89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89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899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0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2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2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2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5931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55932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3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3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3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38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4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5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5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96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6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596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5963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6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6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6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7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7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7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7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7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5979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598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5985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599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599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0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6007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6008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600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5601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601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5601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2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60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5602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2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3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3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37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3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3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40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4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4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5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60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6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6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6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6069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56070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07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07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7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8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8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0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09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098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09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00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01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0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0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0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10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1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1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6117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1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2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23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2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3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4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4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45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46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61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56148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1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615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5615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5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6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6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616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5616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6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6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174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175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178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17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1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1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19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19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19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0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6207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56208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0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1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1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1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2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3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3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36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3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3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39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5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4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48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6255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5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6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6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6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6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7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7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8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83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84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628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56286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8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8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89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9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629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56295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29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2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630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5630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0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0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12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1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1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1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2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3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3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3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4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6345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56346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4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5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5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6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7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7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7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7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376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377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7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8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8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8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6393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39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39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3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39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1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2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421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422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642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5642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27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2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30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3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643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56433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64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564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4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450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45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5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5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47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47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7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8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6483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56484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8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8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8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48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49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4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49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0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1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1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1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14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1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1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2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2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2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2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6531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3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3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3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4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5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59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60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656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56562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65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68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6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657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5657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7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65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5657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7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8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8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588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58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0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59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5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5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5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1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1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1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6621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56622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2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2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2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2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3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4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4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5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5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5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5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5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5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5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6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6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6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6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6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6669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6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67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8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8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6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69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697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9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669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5670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3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670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5670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71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67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5671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18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1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2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26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27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28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29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3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3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3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4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4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5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5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5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5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6759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56760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6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6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6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6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7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7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7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78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88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8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679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5679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94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79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679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5680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80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68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5680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6807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0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0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1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1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2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6825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6826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29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0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683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683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3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3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3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4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5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5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55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5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6864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6865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6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7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8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88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8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9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6895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89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89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913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6914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692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69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2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4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6952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6953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5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7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7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697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7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7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6983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698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69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0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0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0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7013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1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3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703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703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70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4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6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61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6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7070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7071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7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7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8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8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09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09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09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01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0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1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2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2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31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3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4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715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715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716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6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17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179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8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7188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7189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19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19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0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0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0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1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219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2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3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3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3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3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4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249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5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6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726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6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727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727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8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2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29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29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9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29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0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7306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7307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1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2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2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2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2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3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33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4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5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5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5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6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36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7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85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738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8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73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73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3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3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39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0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1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1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1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7424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57425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2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4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4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4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4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5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45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5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5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6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7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7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47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7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8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48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48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49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50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5750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0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5751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575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1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3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3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3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5754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57543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4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5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6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6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6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6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6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573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7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8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9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59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59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59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603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0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0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2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621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5762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5762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576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3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5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5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5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5766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57661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6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6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7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7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68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8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8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691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69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6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0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1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1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721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3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39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57740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5774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577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5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6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6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7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57778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57779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8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8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7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9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79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79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0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09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1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2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2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2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2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3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39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4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5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5785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5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5786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578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6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7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88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88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8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8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89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57896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57897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8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0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1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1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1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1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2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7927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3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4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4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4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5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7957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6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6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7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57976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7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5798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579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798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799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0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05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0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58014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58015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1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1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3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3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3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4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045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4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5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6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6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6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7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075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7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0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9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58094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09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5810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581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0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2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2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2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58132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58133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3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5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5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5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5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163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6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8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18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8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193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19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19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21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5821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5821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5822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4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41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4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4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4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58250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58251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5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5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6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7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7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7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281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28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2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29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0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311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2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5833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5833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583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4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5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59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6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6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6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58368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7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7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8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8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38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8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39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39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399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0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0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1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1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1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1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2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2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429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3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5844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5845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584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6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47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47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7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7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8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58486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58487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49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4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0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0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0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0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1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51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2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2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3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3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3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4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54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5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65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5856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6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5857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5857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7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8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59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59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59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59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58604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58605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0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2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2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2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3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63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4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5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5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5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5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6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66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6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7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8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5868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8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5869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5869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69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6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1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1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5872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58723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2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3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4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4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4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4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4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753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5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7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7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77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7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783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78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7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801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5880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588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0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5881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1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3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3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3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5884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58841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4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5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6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6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6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871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8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8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89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89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8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901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0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919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58920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5892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5893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3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3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4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4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5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5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5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58958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58959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6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6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7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77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897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7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8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8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8989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899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899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9007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5900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0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5901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590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59019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2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25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7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28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2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1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4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6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37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8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39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0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2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3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45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46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9047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9048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219075</xdr:rowOff>
    </xdr:to>
    <xdr:sp macro="" textlink="">
      <xdr:nvSpPr>
        <xdr:cNvPr id="59049" name="Text Box 1"/>
        <xdr:cNvSpPr txBox="1">
          <a:spLocks noChangeArrowheads="1"/>
        </xdr:cNvSpPr>
      </xdr:nvSpPr>
      <xdr:spPr bwMode="auto">
        <a:xfrm>
          <a:off x="4981575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219075</xdr:rowOff>
    </xdr:to>
    <xdr:sp macro="" textlink="">
      <xdr:nvSpPr>
        <xdr:cNvPr id="59050" name="Text Box 1"/>
        <xdr:cNvSpPr txBox="1">
          <a:spLocks noChangeArrowheads="1"/>
        </xdr:cNvSpPr>
      </xdr:nvSpPr>
      <xdr:spPr bwMode="auto">
        <a:xfrm>
          <a:off x="3695700" y="2895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1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2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3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4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5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6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7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152400</xdr:rowOff>
    </xdr:to>
    <xdr:sp macro="" textlink="">
      <xdr:nvSpPr>
        <xdr:cNvPr id="59058" name="Text Box 1"/>
        <xdr:cNvSpPr txBox="1">
          <a:spLocks noChangeArrowheads="1"/>
        </xdr:cNvSpPr>
      </xdr:nvSpPr>
      <xdr:spPr bwMode="auto">
        <a:xfrm>
          <a:off x="4981575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152400</xdr:rowOff>
    </xdr:to>
    <xdr:sp macro="" textlink="">
      <xdr:nvSpPr>
        <xdr:cNvPr id="59059" name="Text Box 1"/>
        <xdr:cNvSpPr txBox="1">
          <a:spLocks noChangeArrowheads="1"/>
        </xdr:cNvSpPr>
      </xdr:nvSpPr>
      <xdr:spPr bwMode="auto">
        <a:xfrm>
          <a:off x="3695700" y="2895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0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1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62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3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12</xdr:row>
      <xdr:rowOff>19050</xdr:rowOff>
    </xdr:to>
    <xdr:sp macro="" textlink="">
      <xdr:nvSpPr>
        <xdr:cNvPr id="59064" name="Text Box 1"/>
        <xdr:cNvSpPr txBox="1">
          <a:spLocks noChangeArrowheads="1"/>
        </xdr:cNvSpPr>
      </xdr:nvSpPr>
      <xdr:spPr bwMode="auto">
        <a:xfrm>
          <a:off x="4981575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12</xdr:row>
      <xdr:rowOff>19050</xdr:rowOff>
    </xdr:to>
    <xdr:sp macro="" textlink="">
      <xdr:nvSpPr>
        <xdr:cNvPr id="59065" name="Text Box 1"/>
        <xdr:cNvSpPr txBox="1">
          <a:spLocks noChangeArrowheads="1"/>
        </xdr:cNvSpPr>
      </xdr:nvSpPr>
      <xdr:spPr bwMode="auto">
        <a:xfrm>
          <a:off x="3695700" y="2895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68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6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7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076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077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78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79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08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08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08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8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0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099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00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4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0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0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11</xdr:row>
      <xdr:rowOff>209550</xdr:rowOff>
    </xdr:from>
    <xdr:to>
      <xdr:col>3</xdr:col>
      <xdr:colOff>1028700</xdr:colOff>
      <xdr:row>12</xdr:row>
      <xdr:rowOff>228600</xdr:rowOff>
    </xdr:to>
    <xdr:sp macro="" textlink="">
      <xdr:nvSpPr>
        <xdr:cNvPr id="59109" name="Text Box 1"/>
        <xdr:cNvSpPr txBox="1">
          <a:spLocks noChangeArrowheads="1"/>
        </xdr:cNvSpPr>
      </xdr:nvSpPr>
      <xdr:spPr bwMode="auto">
        <a:xfrm>
          <a:off x="5924550" y="3105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11</xdr:row>
      <xdr:rowOff>257175</xdr:rowOff>
    </xdr:from>
    <xdr:to>
      <xdr:col>3</xdr:col>
      <xdr:colOff>342900</xdr:colOff>
      <xdr:row>13</xdr:row>
      <xdr:rowOff>9525</xdr:rowOff>
    </xdr:to>
    <xdr:sp macro="" textlink="">
      <xdr:nvSpPr>
        <xdr:cNvPr id="59110" name="Text Box 1"/>
        <xdr:cNvSpPr txBox="1">
          <a:spLocks noChangeArrowheads="1"/>
        </xdr:cNvSpPr>
      </xdr:nvSpPr>
      <xdr:spPr bwMode="auto">
        <a:xfrm>
          <a:off x="5238750" y="3152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1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16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1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1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2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2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3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37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138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39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40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141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44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4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4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50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5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5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15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5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6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6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7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75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17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7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8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7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1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8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18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8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19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193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5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6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19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199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2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4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5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6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7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08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0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0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11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13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14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215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216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219075</xdr:rowOff>
    </xdr:to>
    <xdr:sp macro="" textlink="">
      <xdr:nvSpPr>
        <xdr:cNvPr id="59217" name="Text Box 1"/>
        <xdr:cNvSpPr txBox="1">
          <a:spLocks noChangeArrowheads="1"/>
        </xdr:cNvSpPr>
      </xdr:nvSpPr>
      <xdr:spPr bwMode="auto">
        <a:xfrm>
          <a:off x="4981575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219075</xdr:rowOff>
    </xdr:to>
    <xdr:sp macro="" textlink="">
      <xdr:nvSpPr>
        <xdr:cNvPr id="59218" name="Text Box 1"/>
        <xdr:cNvSpPr txBox="1">
          <a:spLocks noChangeArrowheads="1"/>
        </xdr:cNvSpPr>
      </xdr:nvSpPr>
      <xdr:spPr bwMode="auto">
        <a:xfrm>
          <a:off x="3695700" y="3162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19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0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1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2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3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4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5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152400</xdr:rowOff>
    </xdr:to>
    <xdr:sp macro="" textlink="">
      <xdr:nvSpPr>
        <xdr:cNvPr id="59226" name="Text Box 1"/>
        <xdr:cNvSpPr txBox="1">
          <a:spLocks noChangeArrowheads="1"/>
        </xdr:cNvSpPr>
      </xdr:nvSpPr>
      <xdr:spPr bwMode="auto">
        <a:xfrm>
          <a:off x="4981575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152400</xdr:rowOff>
    </xdr:to>
    <xdr:sp macro="" textlink="">
      <xdr:nvSpPr>
        <xdr:cNvPr id="59227" name="Text Box 1"/>
        <xdr:cNvSpPr txBox="1">
          <a:spLocks noChangeArrowheads="1"/>
        </xdr:cNvSpPr>
      </xdr:nvSpPr>
      <xdr:spPr bwMode="auto">
        <a:xfrm>
          <a:off x="3695700" y="3162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28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29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30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31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13</xdr:row>
      <xdr:rowOff>19050</xdr:rowOff>
    </xdr:to>
    <xdr:sp macro="" textlink="">
      <xdr:nvSpPr>
        <xdr:cNvPr id="59232" name="Text Box 1"/>
        <xdr:cNvSpPr txBox="1">
          <a:spLocks noChangeArrowheads="1"/>
        </xdr:cNvSpPr>
      </xdr:nvSpPr>
      <xdr:spPr bwMode="auto">
        <a:xfrm>
          <a:off x="4981575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13</xdr:row>
      <xdr:rowOff>19050</xdr:rowOff>
    </xdr:to>
    <xdr:sp macro="" textlink="">
      <xdr:nvSpPr>
        <xdr:cNvPr id="59233" name="Text Box 1"/>
        <xdr:cNvSpPr txBox="1">
          <a:spLocks noChangeArrowheads="1"/>
        </xdr:cNvSpPr>
      </xdr:nvSpPr>
      <xdr:spPr bwMode="auto">
        <a:xfrm>
          <a:off x="3695700" y="3162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3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3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244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245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7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4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4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5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5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267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268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6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2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7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12</xdr:row>
      <xdr:rowOff>209550</xdr:rowOff>
    </xdr:from>
    <xdr:to>
      <xdr:col>3</xdr:col>
      <xdr:colOff>1028700</xdr:colOff>
      <xdr:row>13</xdr:row>
      <xdr:rowOff>228600</xdr:rowOff>
    </xdr:to>
    <xdr:sp macro="" textlink="">
      <xdr:nvSpPr>
        <xdr:cNvPr id="59277" name="Text Box 1"/>
        <xdr:cNvSpPr txBox="1">
          <a:spLocks noChangeArrowheads="1"/>
        </xdr:cNvSpPr>
      </xdr:nvSpPr>
      <xdr:spPr bwMode="auto">
        <a:xfrm>
          <a:off x="5924550" y="3371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12</xdr:row>
      <xdr:rowOff>257175</xdr:rowOff>
    </xdr:from>
    <xdr:to>
      <xdr:col>3</xdr:col>
      <xdr:colOff>342900</xdr:colOff>
      <xdr:row>14</xdr:row>
      <xdr:rowOff>9525</xdr:rowOff>
    </xdr:to>
    <xdr:sp macro="" textlink="">
      <xdr:nvSpPr>
        <xdr:cNvPr id="59278" name="Text Box 1"/>
        <xdr:cNvSpPr txBox="1">
          <a:spLocks noChangeArrowheads="1"/>
        </xdr:cNvSpPr>
      </xdr:nvSpPr>
      <xdr:spPr bwMode="auto">
        <a:xfrm>
          <a:off x="5238750" y="3419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7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28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284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8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8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29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29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0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0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07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08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09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1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1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2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2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325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2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2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3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4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43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4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6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49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5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355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5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5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5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6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61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6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6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6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7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7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8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8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82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8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84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385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386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8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8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8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9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39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395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39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39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402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0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0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08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0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0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1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4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17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19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0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1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2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3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5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6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28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29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430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431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219075</xdr:rowOff>
    </xdr:to>
    <xdr:sp macro="" textlink="">
      <xdr:nvSpPr>
        <xdr:cNvPr id="59432" name="Text Box 1"/>
        <xdr:cNvSpPr txBox="1">
          <a:spLocks noChangeArrowheads="1"/>
        </xdr:cNvSpPr>
      </xdr:nvSpPr>
      <xdr:spPr bwMode="auto">
        <a:xfrm>
          <a:off x="4981575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219075</xdr:rowOff>
    </xdr:to>
    <xdr:sp macro="" textlink="">
      <xdr:nvSpPr>
        <xdr:cNvPr id="59433" name="Text Box 1"/>
        <xdr:cNvSpPr txBox="1">
          <a:spLocks noChangeArrowheads="1"/>
        </xdr:cNvSpPr>
      </xdr:nvSpPr>
      <xdr:spPr bwMode="auto">
        <a:xfrm>
          <a:off x="3695700" y="3429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4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5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36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7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38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39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40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152400</xdr:rowOff>
    </xdr:to>
    <xdr:sp macro="" textlink="">
      <xdr:nvSpPr>
        <xdr:cNvPr id="59441" name="Text Box 1"/>
        <xdr:cNvSpPr txBox="1">
          <a:spLocks noChangeArrowheads="1"/>
        </xdr:cNvSpPr>
      </xdr:nvSpPr>
      <xdr:spPr bwMode="auto">
        <a:xfrm>
          <a:off x="4981575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152400</xdr:rowOff>
    </xdr:to>
    <xdr:sp macro="" textlink="">
      <xdr:nvSpPr>
        <xdr:cNvPr id="59442" name="Text Box 1"/>
        <xdr:cNvSpPr txBox="1">
          <a:spLocks noChangeArrowheads="1"/>
        </xdr:cNvSpPr>
      </xdr:nvSpPr>
      <xdr:spPr bwMode="auto">
        <a:xfrm>
          <a:off x="3695700" y="3429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3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4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45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6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19050</xdr:rowOff>
    </xdr:to>
    <xdr:sp macro="" textlink="">
      <xdr:nvSpPr>
        <xdr:cNvPr id="59447" name="Text Box 1"/>
        <xdr:cNvSpPr txBox="1">
          <a:spLocks noChangeArrowheads="1"/>
        </xdr:cNvSpPr>
      </xdr:nvSpPr>
      <xdr:spPr bwMode="auto">
        <a:xfrm>
          <a:off x="4981575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14</xdr:row>
      <xdr:rowOff>19050</xdr:rowOff>
    </xdr:to>
    <xdr:sp macro="" textlink="">
      <xdr:nvSpPr>
        <xdr:cNvPr id="59448" name="Text Box 1"/>
        <xdr:cNvSpPr txBox="1">
          <a:spLocks noChangeArrowheads="1"/>
        </xdr:cNvSpPr>
      </xdr:nvSpPr>
      <xdr:spPr bwMode="auto">
        <a:xfrm>
          <a:off x="3695700" y="3429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4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5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5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459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460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2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6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6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6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7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48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48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7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8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13</xdr:row>
      <xdr:rowOff>209550</xdr:rowOff>
    </xdr:from>
    <xdr:to>
      <xdr:col>3</xdr:col>
      <xdr:colOff>1028700</xdr:colOff>
      <xdr:row>14</xdr:row>
      <xdr:rowOff>228600</xdr:rowOff>
    </xdr:to>
    <xdr:sp macro="" textlink="">
      <xdr:nvSpPr>
        <xdr:cNvPr id="59492" name="Text Box 1"/>
        <xdr:cNvSpPr txBox="1">
          <a:spLocks noChangeArrowheads="1"/>
        </xdr:cNvSpPr>
      </xdr:nvSpPr>
      <xdr:spPr bwMode="auto">
        <a:xfrm>
          <a:off x="5924550" y="3638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13</xdr:row>
      <xdr:rowOff>257175</xdr:rowOff>
    </xdr:from>
    <xdr:to>
      <xdr:col>3</xdr:col>
      <xdr:colOff>342900</xdr:colOff>
      <xdr:row>15</xdr:row>
      <xdr:rowOff>9525</xdr:rowOff>
    </xdr:to>
    <xdr:sp macro="" textlink="">
      <xdr:nvSpPr>
        <xdr:cNvPr id="59493" name="Text Box 1"/>
        <xdr:cNvSpPr txBox="1">
          <a:spLocks noChangeArrowheads="1"/>
        </xdr:cNvSpPr>
      </xdr:nvSpPr>
      <xdr:spPr bwMode="auto">
        <a:xfrm>
          <a:off x="5238750" y="3686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4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9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49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49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499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0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0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1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21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22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23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24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2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2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3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3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3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3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3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3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3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540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4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4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5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58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5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1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4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6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6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570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57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576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7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7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8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8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59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597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59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599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00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01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04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0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8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0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10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1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1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617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1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2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23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5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2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29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2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4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5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6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7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38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3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0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41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43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44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45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46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219075</xdr:rowOff>
    </xdr:to>
    <xdr:sp macro="" textlink="">
      <xdr:nvSpPr>
        <xdr:cNvPr id="59647" name="Text Box 1"/>
        <xdr:cNvSpPr txBox="1">
          <a:spLocks noChangeArrowheads="1"/>
        </xdr:cNvSpPr>
      </xdr:nvSpPr>
      <xdr:spPr bwMode="auto">
        <a:xfrm>
          <a:off x="4981575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219075</xdr:rowOff>
    </xdr:to>
    <xdr:sp macro="" textlink="">
      <xdr:nvSpPr>
        <xdr:cNvPr id="59648" name="Text Box 1"/>
        <xdr:cNvSpPr txBox="1">
          <a:spLocks noChangeArrowheads="1"/>
        </xdr:cNvSpPr>
      </xdr:nvSpPr>
      <xdr:spPr bwMode="auto">
        <a:xfrm>
          <a:off x="3695700" y="3695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49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0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1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2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3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4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5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152400</xdr:rowOff>
    </xdr:to>
    <xdr:sp macro="" textlink="">
      <xdr:nvSpPr>
        <xdr:cNvPr id="59656" name="Text Box 1"/>
        <xdr:cNvSpPr txBox="1">
          <a:spLocks noChangeArrowheads="1"/>
        </xdr:cNvSpPr>
      </xdr:nvSpPr>
      <xdr:spPr bwMode="auto">
        <a:xfrm>
          <a:off x="4981575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152400</xdr:rowOff>
    </xdr:to>
    <xdr:sp macro="" textlink="">
      <xdr:nvSpPr>
        <xdr:cNvPr id="59657" name="Text Box 1"/>
        <xdr:cNvSpPr txBox="1">
          <a:spLocks noChangeArrowheads="1"/>
        </xdr:cNvSpPr>
      </xdr:nvSpPr>
      <xdr:spPr bwMode="auto">
        <a:xfrm>
          <a:off x="3695700" y="3695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58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59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60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61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85725</xdr:colOff>
      <xdr:row>15</xdr:row>
      <xdr:rowOff>19050</xdr:rowOff>
    </xdr:to>
    <xdr:sp macro="" textlink="">
      <xdr:nvSpPr>
        <xdr:cNvPr id="59662" name="Text Box 1"/>
        <xdr:cNvSpPr txBox="1">
          <a:spLocks noChangeArrowheads="1"/>
        </xdr:cNvSpPr>
      </xdr:nvSpPr>
      <xdr:spPr bwMode="auto">
        <a:xfrm>
          <a:off x="4981575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15</xdr:row>
      <xdr:rowOff>19050</xdr:rowOff>
    </xdr:to>
    <xdr:sp macro="" textlink="">
      <xdr:nvSpPr>
        <xdr:cNvPr id="59663" name="Text Box 1"/>
        <xdr:cNvSpPr txBox="1">
          <a:spLocks noChangeArrowheads="1"/>
        </xdr:cNvSpPr>
      </xdr:nvSpPr>
      <xdr:spPr bwMode="auto">
        <a:xfrm>
          <a:off x="3695700" y="3695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6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674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675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7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67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67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68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8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6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69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69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69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2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0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14</xdr:row>
      <xdr:rowOff>209550</xdr:rowOff>
    </xdr:from>
    <xdr:to>
      <xdr:col>3</xdr:col>
      <xdr:colOff>1028700</xdr:colOff>
      <xdr:row>15</xdr:row>
      <xdr:rowOff>228600</xdr:rowOff>
    </xdr:to>
    <xdr:sp macro="" textlink="">
      <xdr:nvSpPr>
        <xdr:cNvPr id="59707" name="Text Box 1"/>
        <xdr:cNvSpPr txBox="1">
          <a:spLocks noChangeArrowheads="1"/>
        </xdr:cNvSpPr>
      </xdr:nvSpPr>
      <xdr:spPr bwMode="auto">
        <a:xfrm>
          <a:off x="5924550" y="3905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14</xdr:row>
      <xdr:rowOff>257175</xdr:rowOff>
    </xdr:from>
    <xdr:to>
      <xdr:col>3</xdr:col>
      <xdr:colOff>342900</xdr:colOff>
      <xdr:row>16</xdr:row>
      <xdr:rowOff>9525</xdr:rowOff>
    </xdr:to>
    <xdr:sp macro="" textlink="">
      <xdr:nvSpPr>
        <xdr:cNvPr id="59708" name="Text Box 1"/>
        <xdr:cNvSpPr txBox="1">
          <a:spLocks noChangeArrowheads="1"/>
        </xdr:cNvSpPr>
      </xdr:nvSpPr>
      <xdr:spPr bwMode="auto">
        <a:xfrm>
          <a:off x="5238750" y="3952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0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1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14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1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1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2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2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3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3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73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37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38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739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4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4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5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5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755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5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5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6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7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73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774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6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79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8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785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8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8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8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79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791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9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79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79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0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0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1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1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12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1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14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15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16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1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1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1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2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3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2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25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2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2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832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3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3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38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3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0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1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4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47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49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0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1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2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3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5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6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58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59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60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61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219075</xdr:rowOff>
    </xdr:to>
    <xdr:sp macro="" textlink="">
      <xdr:nvSpPr>
        <xdr:cNvPr id="59862" name="Text Box 1"/>
        <xdr:cNvSpPr txBox="1">
          <a:spLocks noChangeArrowheads="1"/>
        </xdr:cNvSpPr>
      </xdr:nvSpPr>
      <xdr:spPr bwMode="auto">
        <a:xfrm>
          <a:off x="4981575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219075</xdr:rowOff>
    </xdr:to>
    <xdr:sp macro="" textlink="">
      <xdr:nvSpPr>
        <xdr:cNvPr id="59863" name="Text Box 1"/>
        <xdr:cNvSpPr txBox="1">
          <a:spLocks noChangeArrowheads="1"/>
        </xdr:cNvSpPr>
      </xdr:nvSpPr>
      <xdr:spPr bwMode="auto">
        <a:xfrm>
          <a:off x="3695700" y="3962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4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5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66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7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68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69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70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152400</xdr:rowOff>
    </xdr:to>
    <xdr:sp macro="" textlink="">
      <xdr:nvSpPr>
        <xdr:cNvPr id="59871" name="Text Box 1"/>
        <xdr:cNvSpPr txBox="1">
          <a:spLocks noChangeArrowheads="1"/>
        </xdr:cNvSpPr>
      </xdr:nvSpPr>
      <xdr:spPr bwMode="auto">
        <a:xfrm>
          <a:off x="4981575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152400</xdr:rowOff>
    </xdr:to>
    <xdr:sp macro="" textlink="">
      <xdr:nvSpPr>
        <xdr:cNvPr id="59872" name="Text Box 1"/>
        <xdr:cNvSpPr txBox="1">
          <a:spLocks noChangeArrowheads="1"/>
        </xdr:cNvSpPr>
      </xdr:nvSpPr>
      <xdr:spPr bwMode="auto">
        <a:xfrm>
          <a:off x="3695700" y="3962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3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4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75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6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85725</xdr:colOff>
      <xdr:row>16</xdr:row>
      <xdr:rowOff>19050</xdr:rowOff>
    </xdr:to>
    <xdr:sp macro="" textlink="">
      <xdr:nvSpPr>
        <xdr:cNvPr id="59877" name="Text Box 1"/>
        <xdr:cNvSpPr txBox="1">
          <a:spLocks noChangeArrowheads="1"/>
        </xdr:cNvSpPr>
      </xdr:nvSpPr>
      <xdr:spPr bwMode="auto">
        <a:xfrm>
          <a:off x="4981575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16</xdr:row>
      <xdr:rowOff>19050</xdr:rowOff>
    </xdr:to>
    <xdr:sp macro="" textlink="">
      <xdr:nvSpPr>
        <xdr:cNvPr id="59878" name="Text Box 1"/>
        <xdr:cNvSpPr txBox="1">
          <a:spLocks noChangeArrowheads="1"/>
        </xdr:cNvSpPr>
      </xdr:nvSpPr>
      <xdr:spPr bwMode="auto">
        <a:xfrm>
          <a:off x="3695700" y="3962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7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8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889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890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2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89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89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89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8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0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12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13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7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1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15</xdr:row>
      <xdr:rowOff>209550</xdr:rowOff>
    </xdr:from>
    <xdr:to>
      <xdr:col>3</xdr:col>
      <xdr:colOff>1028700</xdr:colOff>
      <xdr:row>16</xdr:row>
      <xdr:rowOff>228600</xdr:rowOff>
    </xdr:to>
    <xdr:sp macro="" textlink="">
      <xdr:nvSpPr>
        <xdr:cNvPr id="59922" name="Text Box 1"/>
        <xdr:cNvSpPr txBox="1">
          <a:spLocks noChangeArrowheads="1"/>
        </xdr:cNvSpPr>
      </xdr:nvSpPr>
      <xdr:spPr bwMode="auto">
        <a:xfrm>
          <a:off x="5924550" y="4171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15</xdr:row>
      <xdr:rowOff>257175</xdr:rowOff>
    </xdr:from>
    <xdr:to>
      <xdr:col>3</xdr:col>
      <xdr:colOff>342900</xdr:colOff>
      <xdr:row>17</xdr:row>
      <xdr:rowOff>9525</xdr:rowOff>
    </xdr:to>
    <xdr:sp macro="" textlink="">
      <xdr:nvSpPr>
        <xdr:cNvPr id="59923" name="Text Box 1"/>
        <xdr:cNvSpPr txBox="1">
          <a:spLocks noChangeArrowheads="1"/>
        </xdr:cNvSpPr>
      </xdr:nvSpPr>
      <xdr:spPr bwMode="auto">
        <a:xfrm>
          <a:off x="5238750" y="4219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2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2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2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29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3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3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4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5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951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52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53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59954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5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5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6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6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6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5996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6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6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5996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59970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7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7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8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88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5998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1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4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5999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5999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000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0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06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0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0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1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1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2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27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2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29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30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31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3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3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8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3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40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4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4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04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4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5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53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5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6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5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59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2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4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5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6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7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68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6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0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71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73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74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75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76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219075</xdr:rowOff>
    </xdr:to>
    <xdr:sp macro="" textlink="">
      <xdr:nvSpPr>
        <xdr:cNvPr id="60077" name="Text Box 1"/>
        <xdr:cNvSpPr txBox="1">
          <a:spLocks noChangeArrowheads="1"/>
        </xdr:cNvSpPr>
      </xdr:nvSpPr>
      <xdr:spPr bwMode="auto">
        <a:xfrm>
          <a:off x="4981575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219075</xdr:rowOff>
    </xdr:to>
    <xdr:sp macro="" textlink="">
      <xdr:nvSpPr>
        <xdr:cNvPr id="60078" name="Text Box 1"/>
        <xdr:cNvSpPr txBox="1">
          <a:spLocks noChangeArrowheads="1"/>
        </xdr:cNvSpPr>
      </xdr:nvSpPr>
      <xdr:spPr bwMode="auto">
        <a:xfrm>
          <a:off x="3695700" y="4229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79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0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1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2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3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4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5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152400</xdr:rowOff>
    </xdr:to>
    <xdr:sp macro="" textlink="">
      <xdr:nvSpPr>
        <xdr:cNvPr id="60086" name="Text Box 1"/>
        <xdr:cNvSpPr txBox="1">
          <a:spLocks noChangeArrowheads="1"/>
        </xdr:cNvSpPr>
      </xdr:nvSpPr>
      <xdr:spPr bwMode="auto">
        <a:xfrm>
          <a:off x="4981575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152400</xdr:rowOff>
    </xdr:to>
    <xdr:sp macro="" textlink="">
      <xdr:nvSpPr>
        <xdr:cNvPr id="60087" name="Text Box 1"/>
        <xdr:cNvSpPr txBox="1">
          <a:spLocks noChangeArrowheads="1"/>
        </xdr:cNvSpPr>
      </xdr:nvSpPr>
      <xdr:spPr bwMode="auto">
        <a:xfrm>
          <a:off x="3695700" y="4229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88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89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90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91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85725</xdr:colOff>
      <xdr:row>17</xdr:row>
      <xdr:rowOff>19050</xdr:rowOff>
    </xdr:to>
    <xdr:sp macro="" textlink="">
      <xdr:nvSpPr>
        <xdr:cNvPr id="60092" name="Text Box 1"/>
        <xdr:cNvSpPr txBox="1">
          <a:spLocks noChangeArrowheads="1"/>
        </xdr:cNvSpPr>
      </xdr:nvSpPr>
      <xdr:spPr bwMode="auto">
        <a:xfrm>
          <a:off x="4981575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85725</xdr:colOff>
      <xdr:row>17</xdr:row>
      <xdr:rowOff>19050</xdr:rowOff>
    </xdr:to>
    <xdr:sp macro="" textlink="">
      <xdr:nvSpPr>
        <xdr:cNvPr id="60093" name="Text Box 1"/>
        <xdr:cNvSpPr txBox="1">
          <a:spLocks noChangeArrowheads="1"/>
        </xdr:cNvSpPr>
      </xdr:nvSpPr>
      <xdr:spPr bwMode="auto">
        <a:xfrm>
          <a:off x="3695700" y="4229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09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09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04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05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7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0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0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1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1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27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28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2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2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3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16</xdr:row>
      <xdr:rowOff>209550</xdr:rowOff>
    </xdr:from>
    <xdr:to>
      <xdr:col>3</xdr:col>
      <xdr:colOff>1028700</xdr:colOff>
      <xdr:row>17</xdr:row>
      <xdr:rowOff>228600</xdr:rowOff>
    </xdr:to>
    <xdr:sp macro="" textlink="">
      <xdr:nvSpPr>
        <xdr:cNvPr id="60137" name="Text Box 1"/>
        <xdr:cNvSpPr txBox="1">
          <a:spLocks noChangeArrowheads="1"/>
        </xdr:cNvSpPr>
      </xdr:nvSpPr>
      <xdr:spPr bwMode="auto">
        <a:xfrm>
          <a:off x="5924550" y="4438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16</xdr:row>
      <xdr:rowOff>257175</xdr:rowOff>
    </xdr:from>
    <xdr:to>
      <xdr:col>3</xdr:col>
      <xdr:colOff>342900</xdr:colOff>
      <xdr:row>18</xdr:row>
      <xdr:rowOff>9525</xdr:rowOff>
    </xdr:to>
    <xdr:sp macro="" textlink="">
      <xdr:nvSpPr>
        <xdr:cNvPr id="60138" name="Text Box 1"/>
        <xdr:cNvSpPr txBox="1">
          <a:spLocks noChangeArrowheads="1"/>
        </xdr:cNvSpPr>
      </xdr:nvSpPr>
      <xdr:spPr bwMode="auto">
        <a:xfrm>
          <a:off x="5238750" y="4486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3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4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44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4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4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5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5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6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6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66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67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168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169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7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17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8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18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18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18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8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19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0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03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0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6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09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1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215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1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1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1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2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21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2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2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2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3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3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4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4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42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4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44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45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46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4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4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4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5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3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5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55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5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5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26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6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6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68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6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0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1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4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77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79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0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1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2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3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5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6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288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289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90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91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219075</xdr:rowOff>
    </xdr:to>
    <xdr:sp macro="" textlink="">
      <xdr:nvSpPr>
        <xdr:cNvPr id="60292" name="Text Box 1"/>
        <xdr:cNvSpPr txBox="1">
          <a:spLocks noChangeArrowheads="1"/>
        </xdr:cNvSpPr>
      </xdr:nvSpPr>
      <xdr:spPr bwMode="auto">
        <a:xfrm>
          <a:off x="4981575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219075</xdr:rowOff>
    </xdr:to>
    <xdr:sp macro="" textlink="">
      <xdr:nvSpPr>
        <xdr:cNvPr id="60293" name="Text Box 1"/>
        <xdr:cNvSpPr txBox="1">
          <a:spLocks noChangeArrowheads="1"/>
        </xdr:cNvSpPr>
      </xdr:nvSpPr>
      <xdr:spPr bwMode="auto">
        <a:xfrm>
          <a:off x="3695700" y="4495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4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5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96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7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298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299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300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152400</xdr:rowOff>
    </xdr:to>
    <xdr:sp macro="" textlink="">
      <xdr:nvSpPr>
        <xdr:cNvPr id="60301" name="Text Box 1"/>
        <xdr:cNvSpPr txBox="1">
          <a:spLocks noChangeArrowheads="1"/>
        </xdr:cNvSpPr>
      </xdr:nvSpPr>
      <xdr:spPr bwMode="auto">
        <a:xfrm>
          <a:off x="4981575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152400</xdr:rowOff>
    </xdr:to>
    <xdr:sp macro="" textlink="">
      <xdr:nvSpPr>
        <xdr:cNvPr id="60302" name="Text Box 1"/>
        <xdr:cNvSpPr txBox="1">
          <a:spLocks noChangeArrowheads="1"/>
        </xdr:cNvSpPr>
      </xdr:nvSpPr>
      <xdr:spPr bwMode="auto">
        <a:xfrm>
          <a:off x="3695700" y="4495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3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4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305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6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85725</xdr:colOff>
      <xdr:row>18</xdr:row>
      <xdr:rowOff>19050</xdr:rowOff>
    </xdr:to>
    <xdr:sp macro="" textlink="">
      <xdr:nvSpPr>
        <xdr:cNvPr id="60307" name="Text Box 1"/>
        <xdr:cNvSpPr txBox="1">
          <a:spLocks noChangeArrowheads="1"/>
        </xdr:cNvSpPr>
      </xdr:nvSpPr>
      <xdr:spPr bwMode="auto">
        <a:xfrm>
          <a:off x="4981575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85725</xdr:colOff>
      <xdr:row>18</xdr:row>
      <xdr:rowOff>19050</xdr:rowOff>
    </xdr:to>
    <xdr:sp macro="" textlink="">
      <xdr:nvSpPr>
        <xdr:cNvPr id="60308" name="Text Box 1"/>
        <xdr:cNvSpPr txBox="1">
          <a:spLocks noChangeArrowheads="1"/>
        </xdr:cNvSpPr>
      </xdr:nvSpPr>
      <xdr:spPr bwMode="auto">
        <a:xfrm>
          <a:off x="3695700" y="4495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0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1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1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19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20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2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2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2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2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3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4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4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7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4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17</xdr:row>
      <xdr:rowOff>209550</xdr:rowOff>
    </xdr:from>
    <xdr:to>
      <xdr:col>3</xdr:col>
      <xdr:colOff>1028700</xdr:colOff>
      <xdr:row>18</xdr:row>
      <xdr:rowOff>228600</xdr:rowOff>
    </xdr:to>
    <xdr:sp macro="" textlink="">
      <xdr:nvSpPr>
        <xdr:cNvPr id="60352" name="Text Box 1"/>
        <xdr:cNvSpPr txBox="1">
          <a:spLocks noChangeArrowheads="1"/>
        </xdr:cNvSpPr>
      </xdr:nvSpPr>
      <xdr:spPr bwMode="auto">
        <a:xfrm>
          <a:off x="5924550" y="4705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17</xdr:row>
      <xdr:rowOff>257175</xdr:rowOff>
    </xdr:from>
    <xdr:to>
      <xdr:col>3</xdr:col>
      <xdr:colOff>342900</xdr:colOff>
      <xdr:row>19</xdr:row>
      <xdr:rowOff>9525</xdr:rowOff>
    </xdr:to>
    <xdr:sp macro="" textlink="">
      <xdr:nvSpPr>
        <xdr:cNvPr id="60353" name="Text Box 1"/>
        <xdr:cNvSpPr txBox="1">
          <a:spLocks noChangeArrowheads="1"/>
        </xdr:cNvSpPr>
      </xdr:nvSpPr>
      <xdr:spPr bwMode="auto">
        <a:xfrm>
          <a:off x="5238750" y="4752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5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5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5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59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6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6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7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8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8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82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383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384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8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8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9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91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39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39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9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39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39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0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0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0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18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19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1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4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2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2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30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3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36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3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3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4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4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5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57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458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59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460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461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6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6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8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6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70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7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7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477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7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48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483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5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6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8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89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2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4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5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6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7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498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49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0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01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03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04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505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506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219075</xdr:rowOff>
    </xdr:to>
    <xdr:sp macro="" textlink="">
      <xdr:nvSpPr>
        <xdr:cNvPr id="60507" name="Text Box 1"/>
        <xdr:cNvSpPr txBox="1">
          <a:spLocks noChangeArrowheads="1"/>
        </xdr:cNvSpPr>
      </xdr:nvSpPr>
      <xdr:spPr bwMode="auto">
        <a:xfrm>
          <a:off x="4981575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219075</xdr:rowOff>
    </xdr:to>
    <xdr:sp macro="" textlink="">
      <xdr:nvSpPr>
        <xdr:cNvPr id="60508" name="Text Box 1"/>
        <xdr:cNvSpPr txBox="1">
          <a:spLocks noChangeArrowheads="1"/>
        </xdr:cNvSpPr>
      </xdr:nvSpPr>
      <xdr:spPr bwMode="auto">
        <a:xfrm>
          <a:off x="3695700" y="4762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09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0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1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2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3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4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5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152400</xdr:rowOff>
    </xdr:to>
    <xdr:sp macro="" textlink="">
      <xdr:nvSpPr>
        <xdr:cNvPr id="60516" name="Text Box 1"/>
        <xdr:cNvSpPr txBox="1">
          <a:spLocks noChangeArrowheads="1"/>
        </xdr:cNvSpPr>
      </xdr:nvSpPr>
      <xdr:spPr bwMode="auto">
        <a:xfrm>
          <a:off x="4981575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152400</xdr:rowOff>
    </xdr:to>
    <xdr:sp macro="" textlink="">
      <xdr:nvSpPr>
        <xdr:cNvPr id="60517" name="Text Box 1"/>
        <xdr:cNvSpPr txBox="1">
          <a:spLocks noChangeArrowheads="1"/>
        </xdr:cNvSpPr>
      </xdr:nvSpPr>
      <xdr:spPr bwMode="auto">
        <a:xfrm>
          <a:off x="3695700" y="4762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18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19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20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21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85725</xdr:colOff>
      <xdr:row>19</xdr:row>
      <xdr:rowOff>19050</xdr:rowOff>
    </xdr:to>
    <xdr:sp macro="" textlink="">
      <xdr:nvSpPr>
        <xdr:cNvPr id="60522" name="Text Box 1"/>
        <xdr:cNvSpPr txBox="1">
          <a:spLocks noChangeArrowheads="1"/>
        </xdr:cNvSpPr>
      </xdr:nvSpPr>
      <xdr:spPr bwMode="auto">
        <a:xfrm>
          <a:off x="4981575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85725</xdr:colOff>
      <xdr:row>19</xdr:row>
      <xdr:rowOff>19050</xdr:rowOff>
    </xdr:to>
    <xdr:sp macro="" textlink="">
      <xdr:nvSpPr>
        <xdr:cNvPr id="60523" name="Text Box 1"/>
        <xdr:cNvSpPr txBox="1">
          <a:spLocks noChangeArrowheads="1"/>
        </xdr:cNvSpPr>
      </xdr:nvSpPr>
      <xdr:spPr bwMode="auto">
        <a:xfrm>
          <a:off x="3695700" y="4762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2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34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35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7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3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3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4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4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57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5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59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2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6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18</xdr:row>
      <xdr:rowOff>209550</xdr:rowOff>
    </xdr:from>
    <xdr:to>
      <xdr:col>3</xdr:col>
      <xdr:colOff>1028700</xdr:colOff>
      <xdr:row>19</xdr:row>
      <xdr:rowOff>228600</xdr:rowOff>
    </xdr:to>
    <xdr:sp macro="" textlink="">
      <xdr:nvSpPr>
        <xdr:cNvPr id="60567" name="Text Box 1"/>
        <xdr:cNvSpPr txBox="1">
          <a:spLocks noChangeArrowheads="1"/>
        </xdr:cNvSpPr>
      </xdr:nvSpPr>
      <xdr:spPr bwMode="auto">
        <a:xfrm>
          <a:off x="5924550" y="4972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18</xdr:row>
      <xdr:rowOff>257175</xdr:rowOff>
    </xdr:from>
    <xdr:to>
      <xdr:col>3</xdr:col>
      <xdr:colOff>342900</xdr:colOff>
      <xdr:row>20</xdr:row>
      <xdr:rowOff>9525</xdr:rowOff>
    </xdr:to>
    <xdr:sp macro="" textlink="">
      <xdr:nvSpPr>
        <xdr:cNvPr id="60568" name="Text Box 1"/>
        <xdr:cNvSpPr txBox="1">
          <a:spLocks noChangeArrowheads="1"/>
        </xdr:cNvSpPr>
      </xdr:nvSpPr>
      <xdr:spPr bwMode="auto">
        <a:xfrm>
          <a:off x="5238750" y="5019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6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57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574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7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7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8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8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9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59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59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96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97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598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599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0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0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1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1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15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1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1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2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3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33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34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6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39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4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45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4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4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4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5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51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5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5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5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6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6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7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7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72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67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74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675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676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7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7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7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8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3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8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85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8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8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692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69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69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698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69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0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1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4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07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09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0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1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2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3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5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6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18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19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720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721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219075</xdr:rowOff>
    </xdr:to>
    <xdr:sp macro="" textlink="">
      <xdr:nvSpPr>
        <xdr:cNvPr id="60722" name="Text Box 1"/>
        <xdr:cNvSpPr txBox="1">
          <a:spLocks noChangeArrowheads="1"/>
        </xdr:cNvSpPr>
      </xdr:nvSpPr>
      <xdr:spPr bwMode="auto">
        <a:xfrm>
          <a:off x="4981575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219075</xdr:rowOff>
    </xdr:to>
    <xdr:sp macro="" textlink="">
      <xdr:nvSpPr>
        <xdr:cNvPr id="60723" name="Text Box 1"/>
        <xdr:cNvSpPr txBox="1">
          <a:spLocks noChangeArrowheads="1"/>
        </xdr:cNvSpPr>
      </xdr:nvSpPr>
      <xdr:spPr bwMode="auto">
        <a:xfrm>
          <a:off x="3695700" y="5029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4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5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26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7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28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29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30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152400</xdr:rowOff>
    </xdr:to>
    <xdr:sp macro="" textlink="">
      <xdr:nvSpPr>
        <xdr:cNvPr id="60731" name="Text Box 1"/>
        <xdr:cNvSpPr txBox="1">
          <a:spLocks noChangeArrowheads="1"/>
        </xdr:cNvSpPr>
      </xdr:nvSpPr>
      <xdr:spPr bwMode="auto">
        <a:xfrm>
          <a:off x="4981575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152400</xdr:rowOff>
    </xdr:to>
    <xdr:sp macro="" textlink="">
      <xdr:nvSpPr>
        <xdr:cNvPr id="60732" name="Text Box 1"/>
        <xdr:cNvSpPr txBox="1">
          <a:spLocks noChangeArrowheads="1"/>
        </xdr:cNvSpPr>
      </xdr:nvSpPr>
      <xdr:spPr bwMode="auto">
        <a:xfrm>
          <a:off x="3695700" y="5029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3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4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35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6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20</xdr:row>
      <xdr:rowOff>19050</xdr:rowOff>
    </xdr:to>
    <xdr:sp macro="" textlink="">
      <xdr:nvSpPr>
        <xdr:cNvPr id="60737" name="Text Box 1"/>
        <xdr:cNvSpPr txBox="1">
          <a:spLocks noChangeArrowheads="1"/>
        </xdr:cNvSpPr>
      </xdr:nvSpPr>
      <xdr:spPr bwMode="auto">
        <a:xfrm>
          <a:off x="4981575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20</xdr:row>
      <xdr:rowOff>19050</xdr:rowOff>
    </xdr:to>
    <xdr:sp macro="" textlink="">
      <xdr:nvSpPr>
        <xdr:cNvPr id="60738" name="Text Box 1"/>
        <xdr:cNvSpPr txBox="1">
          <a:spLocks noChangeArrowheads="1"/>
        </xdr:cNvSpPr>
      </xdr:nvSpPr>
      <xdr:spPr bwMode="auto">
        <a:xfrm>
          <a:off x="3695700" y="5029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3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4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4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749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750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2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5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5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57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6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7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772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773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7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7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19</xdr:row>
      <xdr:rowOff>209550</xdr:rowOff>
    </xdr:from>
    <xdr:to>
      <xdr:col>3</xdr:col>
      <xdr:colOff>1028700</xdr:colOff>
      <xdr:row>20</xdr:row>
      <xdr:rowOff>228600</xdr:rowOff>
    </xdr:to>
    <xdr:sp macro="" textlink="">
      <xdr:nvSpPr>
        <xdr:cNvPr id="60782" name="Text Box 1"/>
        <xdr:cNvSpPr txBox="1">
          <a:spLocks noChangeArrowheads="1"/>
        </xdr:cNvSpPr>
      </xdr:nvSpPr>
      <xdr:spPr bwMode="auto">
        <a:xfrm>
          <a:off x="5924550" y="5238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19</xdr:row>
      <xdr:rowOff>257175</xdr:rowOff>
    </xdr:from>
    <xdr:to>
      <xdr:col>3</xdr:col>
      <xdr:colOff>342900</xdr:colOff>
      <xdr:row>21</xdr:row>
      <xdr:rowOff>9525</xdr:rowOff>
    </xdr:to>
    <xdr:sp macro="" textlink="">
      <xdr:nvSpPr>
        <xdr:cNvPr id="60783" name="Text Box 1"/>
        <xdr:cNvSpPr txBox="1">
          <a:spLocks noChangeArrowheads="1"/>
        </xdr:cNvSpPr>
      </xdr:nvSpPr>
      <xdr:spPr bwMode="auto">
        <a:xfrm>
          <a:off x="5238750" y="5286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8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8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78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789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79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79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0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0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1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1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12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13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14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1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1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2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2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2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2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2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2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2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830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3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3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4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48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4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1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4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5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5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860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6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66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6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6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7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7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88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887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8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89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890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891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9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89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8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89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00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0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0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90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0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1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13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5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6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1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19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2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4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5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6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7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28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2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0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31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33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34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935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936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219075</xdr:rowOff>
    </xdr:to>
    <xdr:sp macro="" textlink="">
      <xdr:nvSpPr>
        <xdr:cNvPr id="60937" name="Text Box 1"/>
        <xdr:cNvSpPr txBox="1">
          <a:spLocks noChangeArrowheads="1"/>
        </xdr:cNvSpPr>
      </xdr:nvSpPr>
      <xdr:spPr bwMode="auto">
        <a:xfrm>
          <a:off x="4981575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219075</xdr:rowOff>
    </xdr:to>
    <xdr:sp macro="" textlink="">
      <xdr:nvSpPr>
        <xdr:cNvPr id="60938" name="Text Box 1"/>
        <xdr:cNvSpPr txBox="1">
          <a:spLocks noChangeArrowheads="1"/>
        </xdr:cNvSpPr>
      </xdr:nvSpPr>
      <xdr:spPr bwMode="auto">
        <a:xfrm>
          <a:off x="3695700" y="5295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39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0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1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2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3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4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5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152400</xdr:rowOff>
    </xdr:to>
    <xdr:sp macro="" textlink="">
      <xdr:nvSpPr>
        <xdr:cNvPr id="60946" name="Text Box 1"/>
        <xdr:cNvSpPr txBox="1">
          <a:spLocks noChangeArrowheads="1"/>
        </xdr:cNvSpPr>
      </xdr:nvSpPr>
      <xdr:spPr bwMode="auto">
        <a:xfrm>
          <a:off x="4981575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152400</xdr:rowOff>
    </xdr:to>
    <xdr:sp macro="" textlink="">
      <xdr:nvSpPr>
        <xdr:cNvPr id="60947" name="Text Box 1"/>
        <xdr:cNvSpPr txBox="1">
          <a:spLocks noChangeArrowheads="1"/>
        </xdr:cNvSpPr>
      </xdr:nvSpPr>
      <xdr:spPr bwMode="auto">
        <a:xfrm>
          <a:off x="3695700" y="5295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48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49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50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51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21</xdr:row>
      <xdr:rowOff>19050</xdr:rowOff>
    </xdr:to>
    <xdr:sp macro="" textlink="">
      <xdr:nvSpPr>
        <xdr:cNvPr id="60952" name="Text Box 1"/>
        <xdr:cNvSpPr txBox="1">
          <a:spLocks noChangeArrowheads="1"/>
        </xdr:cNvSpPr>
      </xdr:nvSpPr>
      <xdr:spPr bwMode="auto">
        <a:xfrm>
          <a:off x="4981575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85725</xdr:colOff>
      <xdr:row>21</xdr:row>
      <xdr:rowOff>19050</xdr:rowOff>
    </xdr:to>
    <xdr:sp macro="" textlink="">
      <xdr:nvSpPr>
        <xdr:cNvPr id="60953" name="Text Box 1"/>
        <xdr:cNvSpPr txBox="1">
          <a:spLocks noChangeArrowheads="1"/>
        </xdr:cNvSpPr>
      </xdr:nvSpPr>
      <xdr:spPr bwMode="auto">
        <a:xfrm>
          <a:off x="3695700" y="5295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5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5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0964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0965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7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096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096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7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7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098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098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8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2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099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20</xdr:row>
      <xdr:rowOff>209550</xdr:rowOff>
    </xdr:from>
    <xdr:to>
      <xdr:col>3</xdr:col>
      <xdr:colOff>1028700</xdr:colOff>
      <xdr:row>21</xdr:row>
      <xdr:rowOff>228600</xdr:rowOff>
    </xdr:to>
    <xdr:sp macro="" textlink="">
      <xdr:nvSpPr>
        <xdr:cNvPr id="60997" name="Text Box 1"/>
        <xdr:cNvSpPr txBox="1">
          <a:spLocks noChangeArrowheads="1"/>
        </xdr:cNvSpPr>
      </xdr:nvSpPr>
      <xdr:spPr bwMode="auto">
        <a:xfrm>
          <a:off x="5924550" y="5505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20</xdr:row>
      <xdr:rowOff>257175</xdr:rowOff>
    </xdr:from>
    <xdr:to>
      <xdr:col>3</xdr:col>
      <xdr:colOff>342900</xdr:colOff>
      <xdr:row>22</xdr:row>
      <xdr:rowOff>9525</xdr:rowOff>
    </xdr:to>
    <xdr:sp macro="" textlink="">
      <xdr:nvSpPr>
        <xdr:cNvPr id="60998" name="Text Box 1"/>
        <xdr:cNvSpPr txBox="1">
          <a:spLocks noChangeArrowheads="1"/>
        </xdr:cNvSpPr>
      </xdr:nvSpPr>
      <xdr:spPr bwMode="auto">
        <a:xfrm>
          <a:off x="5238750" y="55530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099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0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04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0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0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1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1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2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2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02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27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28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029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3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3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4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4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04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4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4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5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6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63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06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5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6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69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7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075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7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7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7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08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081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8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8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8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09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09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0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0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02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0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04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05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06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0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0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0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1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3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1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15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1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1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122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2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2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28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2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0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1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4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37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39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0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1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2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3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5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6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48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49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50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51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219075</xdr:rowOff>
    </xdr:to>
    <xdr:sp macro="" textlink="">
      <xdr:nvSpPr>
        <xdr:cNvPr id="61152" name="Text Box 1"/>
        <xdr:cNvSpPr txBox="1">
          <a:spLocks noChangeArrowheads="1"/>
        </xdr:cNvSpPr>
      </xdr:nvSpPr>
      <xdr:spPr bwMode="auto">
        <a:xfrm>
          <a:off x="4981575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219075</xdr:rowOff>
    </xdr:to>
    <xdr:sp macro="" textlink="">
      <xdr:nvSpPr>
        <xdr:cNvPr id="61153" name="Text Box 1"/>
        <xdr:cNvSpPr txBox="1">
          <a:spLocks noChangeArrowheads="1"/>
        </xdr:cNvSpPr>
      </xdr:nvSpPr>
      <xdr:spPr bwMode="auto">
        <a:xfrm>
          <a:off x="3695700" y="55626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4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5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56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7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58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59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60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152400</xdr:rowOff>
    </xdr:to>
    <xdr:sp macro="" textlink="">
      <xdr:nvSpPr>
        <xdr:cNvPr id="61161" name="Text Box 1"/>
        <xdr:cNvSpPr txBox="1">
          <a:spLocks noChangeArrowheads="1"/>
        </xdr:cNvSpPr>
      </xdr:nvSpPr>
      <xdr:spPr bwMode="auto">
        <a:xfrm>
          <a:off x="4981575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152400</xdr:rowOff>
    </xdr:to>
    <xdr:sp macro="" textlink="">
      <xdr:nvSpPr>
        <xdr:cNvPr id="61162" name="Text Box 1"/>
        <xdr:cNvSpPr txBox="1">
          <a:spLocks noChangeArrowheads="1"/>
        </xdr:cNvSpPr>
      </xdr:nvSpPr>
      <xdr:spPr bwMode="auto">
        <a:xfrm>
          <a:off x="3695700" y="55626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3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4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65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6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22</xdr:row>
      <xdr:rowOff>19050</xdr:rowOff>
    </xdr:to>
    <xdr:sp macro="" textlink="">
      <xdr:nvSpPr>
        <xdr:cNvPr id="61167" name="Text Box 1"/>
        <xdr:cNvSpPr txBox="1">
          <a:spLocks noChangeArrowheads="1"/>
        </xdr:cNvSpPr>
      </xdr:nvSpPr>
      <xdr:spPr bwMode="auto">
        <a:xfrm>
          <a:off x="4981575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22</xdr:row>
      <xdr:rowOff>19050</xdr:rowOff>
    </xdr:to>
    <xdr:sp macro="" textlink="">
      <xdr:nvSpPr>
        <xdr:cNvPr id="61168" name="Text Box 1"/>
        <xdr:cNvSpPr txBox="1">
          <a:spLocks noChangeArrowheads="1"/>
        </xdr:cNvSpPr>
      </xdr:nvSpPr>
      <xdr:spPr bwMode="auto">
        <a:xfrm>
          <a:off x="3695700" y="5562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6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7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7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179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180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2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18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18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18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19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0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0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7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0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21</xdr:row>
      <xdr:rowOff>209550</xdr:rowOff>
    </xdr:from>
    <xdr:to>
      <xdr:col>3</xdr:col>
      <xdr:colOff>1028700</xdr:colOff>
      <xdr:row>22</xdr:row>
      <xdr:rowOff>228600</xdr:rowOff>
    </xdr:to>
    <xdr:sp macro="" textlink="">
      <xdr:nvSpPr>
        <xdr:cNvPr id="61212" name="Text Box 1"/>
        <xdr:cNvSpPr txBox="1">
          <a:spLocks noChangeArrowheads="1"/>
        </xdr:cNvSpPr>
      </xdr:nvSpPr>
      <xdr:spPr bwMode="auto">
        <a:xfrm>
          <a:off x="5924550" y="57721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21</xdr:row>
      <xdr:rowOff>257175</xdr:rowOff>
    </xdr:from>
    <xdr:to>
      <xdr:col>3</xdr:col>
      <xdr:colOff>342900</xdr:colOff>
      <xdr:row>23</xdr:row>
      <xdr:rowOff>9525</xdr:rowOff>
    </xdr:to>
    <xdr:sp macro="" textlink="">
      <xdr:nvSpPr>
        <xdr:cNvPr id="61213" name="Text Box 1"/>
        <xdr:cNvSpPr txBox="1">
          <a:spLocks noChangeArrowheads="1"/>
        </xdr:cNvSpPr>
      </xdr:nvSpPr>
      <xdr:spPr bwMode="auto">
        <a:xfrm>
          <a:off x="5238750" y="58197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1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1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1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19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2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2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3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4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24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42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43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244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4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4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5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5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5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5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5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5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5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260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6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6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7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78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279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1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4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8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8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290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29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296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29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29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0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0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1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17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18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19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20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21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2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2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8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2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30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3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3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337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3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4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43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5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6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4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49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2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4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5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6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7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58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5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0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61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63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64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65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66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219075</xdr:rowOff>
    </xdr:to>
    <xdr:sp macro="" textlink="">
      <xdr:nvSpPr>
        <xdr:cNvPr id="61367" name="Text Box 1"/>
        <xdr:cNvSpPr txBox="1">
          <a:spLocks noChangeArrowheads="1"/>
        </xdr:cNvSpPr>
      </xdr:nvSpPr>
      <xdr:spPr bwMode="auto">
        <a:xfrm>
          <a:off x="4981575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219075</xdr:rowOff>
    </xdr:to>
    <xdr:sp macro="" textlink="">
      <xdr:nvSpPr>
        <xdr:cNvPr id="61368" name="Text Box 1"/>
        <xdr:cNvSpPr txBox="1">
          <a:spLocks noChangeArrowheads="1"/>
        </xdr:cNvSpPr>
      </xdr:nvSpPr>
      <xdr:spPr bwMode="auto">
        <a:xfrm>
          <a:off x="3695700" y="58293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69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0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1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2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3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4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5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152400</xdr:rowOff>
    </xdr:to>
    <xdr:sp macro="" textlink="">
      <xdr:nvSpPr>
        <xdr:cNvPr id="61376" name="Text Box 1"/>
        <xdr:cNvSpPr txBox="1">
          <a:spLocks noChangeArrowheads="1"/>
        </xdr:cNvSpPr>
      </xdr:nvSpPr>
      <xdr:spPr bwMode="auto">
        <a:xfrm>
          <a:off x="4981575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152400</xdr:rowOff>
    </xdr:to>
    <xdr:sp macro="" textlink="">
      <xdr:nvSpPr>
        <xdr:cNvPr id="61377" name="Text Box 1"/>
        <xdr:cNvSpPr txBox="1">
          <a:spLocks noChangeArrowheads="1"/>
        </xdr:cNvSpPr>
      </xdr:nvSpPr>
      <xdr:spPr bwMode="auto">
        <a:xfrm>
          <a:off x="3695700" y="58293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78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79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80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81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85725</xdr:colOff>
      <xdr:row>23</xdr:row>
      <xdr:rowOff>19050</xdr:rowOff>
    </xdr:to>
    <xdr:sp macro="" textlink="">
      <xdr:nvSpPr>
        <xdr:cNvPr id="61382" name="Text Box 1"/>
        <xdr:cNvSpPr txBox="1">
          <a:spLocks noChangeArrowheads="1"/>
        </xdr:cNvSpPr>
      </xdr:nvSpPr>
      <xdr:spPr bwMode="auto">
        <a:xfrm>
          <a:off x="4981575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23</xdr:row>
      <xdr:rowOff>19050</xdr:rowOff>
    </xdr:to>
    <xdr:sp macro="" textlink="">
      <xdr:nvSpPr>
        <xdr:cNvPr id="61383" name="Text Box 1"/>
        <xdr:cNvSpPr txBox="1">
          <a:spLocks noChangeArrowheads="1"/>
        </xdr:cNvSpPr>
      </xdr:nvSpPr>
      <xdr:spPr bwMode="auto">
        <a:xfrm>
          <a:off x="3695700" y="58293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8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8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394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395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7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39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39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0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0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17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18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1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2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2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22</xdr:row>
      <xdr:rowOff>209550</xdr:rowOff>
    </xdr:from>
    <xdr:to>
      <xdr:col>3</xdr:col>
      <xdr:colOff>1028700</xdr:colOff>
      <xdr:row>23</xdr:row>
      <xdr:rowOff>228600</xdr:rowOff>
    </xdr:to>
    <xdr:sp macro="" textlink="">
      <xdr:nvSpPr>
        <xdr:cNvPr id="61427" name="Text Box 1"/>
        <xdr:cNvSpPr txBox="1">
          <a:spLocks noChangeArrowheads="1"/>
        </xdr:cNvSpPr>
      </xdr:nvSpPr>
      <xdr:spPr bwMode="auto">
        <a:xfrm>
          <a:off x="5924550" y="60388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22</xdr:row>
      <xdr:rowOff>257175</xdr:rowOff>
    </xdr:from>
    <xdr:to>
      <xdr:col>3</xdr:col>
      <xdr:colOff>342900</xdr:colOff>
      <xdr:row>24</xdr:row>
      <xdr:rowOff>9525</xdr:rowOff>
    </xdr:to>
    <xdr:sp macro="" textlink="">
      <xdr:nvSpPr>
        <xdr:cNvPr id="61428" name="Text Box 1"/>
        <xdr:cNvSpPr txBox="1">
          <a:spLocks noChangeArrowheads="1"/>
        </xdr:cNvSpPr>
      </xdr:nvSpPr>
      <xdr:spPr bwMode="auto">
        <a:xfrm>
          <a:off x="5238750" y="60864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2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3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34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3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3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4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4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5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456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57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58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459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6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46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7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47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475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7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7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8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49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93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49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6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499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0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505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0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0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0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1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11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1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1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1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2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2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3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3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32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33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34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35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36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3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3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39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4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3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4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45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4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4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552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5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5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58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5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0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1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4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67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69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0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1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2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3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5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6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78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79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80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81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219075</xdr:rowOff>
    </xdr:to>
    <xdr:sp macro="" textlink="">
      <xdr:nvSpPr>
        <xdr:cNvPr id="61582" name="Text Box 1"/>
        <xdr:cNvSpPr txBox="1">
          <a:spLocks noChangeArrowheads="1"/>
        </xdr:cNvSpPr>
      </xdr:nvSpPr>
      <xdr:spPr bwMode="auto">
        <a:xfrm>
          <a:off x="4981575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219075</xdr:rowOff>
    </xdr:to>
    <xdr:sp macro="" textlink="">
      <xdr:nvSpPr>
        <xdr:cNvPr id="61583" name="Text Box 1"/>
        <xdr:cNvSpPr txBox="1">
          <a:spLocks noChangeArrowheads="1"/>
        </xdr:cNvSpPr>
      </xdr:nvSpPr>
      <xdr:spPr bwMode="auto">
        <a:xfrm>
          <a:off x="3695700" y="60960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4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5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86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7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88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89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90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152400</xdr:rowOff>
    </xdr:to>
    <xdr:sp macro="" textlink="">
      <xdr:nvSpPr>
        <xdr:cNvPr id="61591" name="Text Box 1"/>
        <xdr:cNvSpPr txBox="1">
          <a:spLocks noChangeArrowheads="1"/>
        </xdr:cNvSpPr>
      </xdr:nvSpPr>
      <xdr:spPr bwMode="auto">
        <a:xfrm>
          <a:off x="4981575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152400</xdr:rowOff>
    </xdr:to>
    <xdr:sp macro="" textlink="">
      <xdr:nvSpPr>
        <xdr:cNvPr id="61592" name="Text Box 1"/>
        <xdr:cNvSpPr txBox="1">
          <a:spLocks noChangeArrowheads="1"/>
        </xdr:cNvSpPr>
      </xdr:nvSpPr>
      <xdr:spPr bwMode="auto">
        <a:xfrm>
          <a:off x="3695700" y="60960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3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4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95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6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24</xdr:row>
      <xdr:rowOff>19050</xdr:rowOff>
    </xdr:to>
    <xdr:sp macro="" textlink="">
      <xdr:nvSpPr>
        <xdr:cNvPr id="61597" name="Text Box 1"/>
        <xdr:cNvSpPr txBox="1">
          <a:spLocks noChangeArrowheads="1"/>
        </xdr:cNvSpPr>
      </xdr:nvSpPr>
      <xdr:spPr bwMode="auto">
        <a:xfrm>
          <a:off x="4981575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85725</xdr:colOff>
      <xdr:row>24</xdr:row>
      <xdr:rowOff>19050</xdr:rowOff>
    </xdr:to>
    <xdr:sp macro="" textlink="">
      <xdr:nvSpPr>
        <xdr:cNvPr id="61598" name="Text Box 1"/>
        <xdr:cNvSpPr txBox="1">
          <a:spLocks noChangeArrowheads="1"/>
        </xdr:cNvSpPr>
      </xdr:nvSpPr>
      <xdr:spPr bwMode="auto">
        <a:xfrm>
          <a:off x="3695700" y="60960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59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0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09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10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2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1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1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1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2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3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33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7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3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23</xdr:row>
      <xdr:rowOff>209550</xdr:rowOff>
    </xdr:from>
    <xdr:to>
      <xdr:col>3</xdr:col>
      <xdr:colOff>1028700</xdr:colOff>
      <xdr:row>24</xdr:row>
      <xdr:rowOff>228600</xdr:rowOff>
    </xdr:to>
    <xdr:sp macro="" textlink="">
      <xdr:nvSpPr>
        <xdr:cNvPr id="61642" name="Text Box 1"/>
        <xdr:cNvSpPr txBox="1">
          <a:spLocks noChangeArrowheads="1"/>
        </xdr:cNvSpPr>
      </xdr:nvSpPr>
      <xdr:spPr bwMode="auto">
        <a:xfrm>
          <a:off x="5924550" y="63055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23</xdr:row>
      <xdr:rowOff>257175</xdr:rowOff>
    </xdr:from>
    <xdr:to>
      <xdr:col>3</xdr:col>
      <xdr:colOff>342900</xdr:colOff>
      <xdr:row>25</xdr:row>
      <xdr:rowOff>9525</xdr:rowOff>
    </xdr:to>
    <xdr:sp macro="" textlink="">
      <xdr:nvSpPr>
        <xdr:cNvPr id="61643" name="Text Box 1"/>
        <xdr:cNvSpPr txBox="1">
          <a:spLocks noChangeArrowheads="1"/>
        </xdr:cNvSpPr>
      </xdr:nvSpPr>
      <xdr:spPr bwMode="auto">
        <a:xfrm>
          <a:off x="5238750" y="63531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4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4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49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5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5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6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6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7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71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72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673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674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7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7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8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8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8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68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8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8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68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690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69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69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0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08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0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1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4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1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1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720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2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26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2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2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3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3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4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47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4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49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50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51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54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5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8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5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60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6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6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767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6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7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773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5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6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7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79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2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4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5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6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7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88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8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0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91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793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794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95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96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219075</xdr:rowOff>
    </xdr:to>
    <xdr:sp macro="" textlink="">
      <xdr:nvSpPr>
        <xdr:cNvPr id="61797" name="Text Box 1"/>
        <xdr:cNvSpPr txBox="1">
          <a:spLocks noChangeArrowheads="1"/>
        </xdr:cNvSpPr>
      </xdr:nvSpPr>
      <xdr:spPr bwMode="auto">
        <a:xfrm>
          <a:off x="4981575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219075</xdr:rowOff>
    </xdr:to>
    <xdr:sp macro="" textlink="">
      <xdr:nvSpPr>
        <xdr:cNvPr id="61798" name="Text Box 1"/>
        <xdr:cNvSpPr txBox="1">
          <a:spLocks noChangeArrowheads="1"/>
        </xdr:cNvSpPr>
      </xdr:nvSpPr>
      <xdr:spPr bwMode="auto">
        <a:xfrm>
          <a:off x="3695700" y="63627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799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0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1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2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3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4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5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152400</xdr:rowOff>
    </xdr:to>
    <xdr:sp macro="" textlink="">
      <xdr:nvSpPr>
        <xdr:cNvPr id="61806" name="Text Box 1"/>
        <xdr:cNvSpPr txBox="1">
          <a:spLocks noChangeArrowheads="1"/>
        </xdr:cNvSpPr>
      </xdr:nvSpPr>
      <xdr:spPr bwMode="auto">
        <a:xfrm>
          <a:off x="4981575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152400</xdr:rowOff>
    </xdr:to>
    <xdr:sp macro="" textlink="">
      <xdr:nvSpPr>
        <xdr:cNvPr id="61807" name="Text Box 1"/>
        <xdr:cNvSpPr txBox="1">
          <a:spLocks noChangeArrowheads="1"/>
        </xdr:cNvSpPr>
      </xdr:nvSpPr>
      <xdr:spPr bwMode="auto">
        <a:xfrm>
          <a:off x="3695700" y="63627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08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09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810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11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25</xdr:row>
      <xdr:rowOff>19050</xdr:rowOff>
    </xdr:to>
    <xdr:sp macro="" textlink="">
      <xdr:nvSpPr>
        <xdr:cNvPr id="61812" name="Text Box 1"/>
        <xdr:cNvSpPr txBox="1">
          <a:spLocks noChangeArrowheads="1"/>
        </xdr:cNvSpPr>
      </xdr:nvSpPr>
      <xdr:spPr bwMode="auto">
        <a:xfrm>
          <a:off x="4981575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85725</xdr:colOff>
      <xdr:row>25</xdr:row>
      <xdr:rowOff>19050</xdr:rowOff>
    </xdr:to>
    <xdr:sp macro="" textlink="">
      <xdr:nvSpPr>
        <xdr:cNvPr id="61813" name="Text Box 1"/>
        <xdr:cNvSpPr txBox="1">
          <a:spLocks noChangeArrowheads="1"/>
        </xdr:cNvSpPr>
      </xdr:nvSpPr>
      <xdr:spPr bwMode="auto">
        <a:xfrm>
          <a:off x="3695700" y="63627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1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1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24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25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7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2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2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3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3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4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4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4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2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5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24</xdr:row>
      <xdr:rowOff>209550</xdr:rowOff>
    </xdr:from>
    <xdr:to>
      <xdr:col>3</xdr:col>
      <xdr:colOff>1028700</xdr:colOff>
      <xdr:row>25</xdr:row>
      <xdr:rowOff>228600</xdr:rowOff>
    </xdr:to>
    <xdr:sp macro="" textlink="">
      <xdr:nvSpPr>
        <xdr:cNvPr id="61857" name="Text Box 1"/>
        <xdr:cNvSpPr txBox="1">
          <a:spLocks noChangeArrowheads="1"/>
        </xdr:cNvSpPr>
      </xdr:nvSpPr>
      <xdr:spPr bwMode="auto">
        <a:xfrm>
          <a:off x="5924550" y="65722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24</xdr:row>
      <xdr:rowOff>257175</xdr:rowOff>
    </xdr:from>
    <xdr:to>
      <xdr:col>3</xdr:col>
      <xdr:colOff>342900</xdr:colOff>
      <xdr:row>26</xdr:row>
      <xdr:rowOff>9525</xdr:rowOff>
    </xdr:to>
    <xdr:sp macro="" textlink="">
      <xdr:nvSpPr>
        <xdr:cNvPr id="61858" name="Text Box 1"/>
        <xdr:cNvSpPr txBox="1">
          <a:spLocks noChangeArrowheads="1"/>
        </xdr:cNvSpPr>
      </xdr:nvSpPr>
      <xdr:spPr bwMode="auto">
        <a:xfrm>
          <a:off x="5238750" y="66198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5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6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64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6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6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7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7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8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8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8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87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888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889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5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89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89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89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0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0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05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0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0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1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2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23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24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6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29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3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35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3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3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3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4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41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4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4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4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5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5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6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6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62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963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64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1965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1966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6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6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6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7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3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7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75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7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7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1982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8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198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1988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8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0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1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4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1997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1999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0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1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2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3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5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6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08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09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2010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2011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219075</xdr:rowOff>
    </xdr:to>
    <xdr:sp macro="" textlink="">
      <xdr:nvSpPr>
        <xdr:cNvPr id="62012" name="Text Box 1"/>
        <xdr:cNvSpPr txBox="1">
          <a:spLocks noChangeArrowheads="1"/>
        </xdr:cNvSpPr>
      </xdr:nvSpPr>
      <xdr:spPr bwMode="auto">
        <a:xfrm>
          <a:off x="4981575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219075</xdr:rowOff>
    </xdr:to>
    <xdr:sp macro="" textlink="">
      <xdr:nvSpPr>
        <xdr:cNvPr id="62013" name="Text Box 1"/>
        <xdr:cNvSpPr txBox="1">
          <a:spLocks noChangeArrowheads="1"/>
        </xdr:cNvSpPr>
      </xdr:nvSpPr>
      <xdr:spPr bwMode="auto">
        <a:xfrm>
          <a:off x="3695700" y="66294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4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5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16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7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18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19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20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152400</xdr:rowOff>
    </xdr:to>
    <xdr:sp macro="" textlink="">
      <xdr:nvSpPr>
        <xdr:cNvPr id="62021" name="Text Box 1"/>
        <xdr:cNvSpPr txBox="1">
          <a:spLocks noChangeArrowheads="1"/>
        </xdr:cNvSpPr>
      </xdr:nvSpPr>
      <xdr:spPr bwMode="auto">
        <a:xfrm>
          <a:off x="4981575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152400</xdr:rowOff>
    </xdr:to>
    <xdr:sp macro="" textlink="">
      <xdr:nvSpPr>
        <xdr:cNvPr id="62022" name="Text Box 1"/>
        <xdr:cNvSpPr txBox="1">
          <a:spLocks noChangeArrowheads="1"/>
        </xdr:cNvSpPr>
      </xdr:nvSpPr>
      <xdr:spPr bwMode="auto">
        <a:xfrm>
          <a:off x="3695700" y="66294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3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4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25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6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19050</xdr:rowOff>
    </xdr:to>
    <xdr:sp macro="" textlink="">
      <xdr:nvSpPr>
        <xdr:cNvPr id="62027" name="Text Box 1"/>
        <xdr:cNvSpPr txBox="1">
          <a:spLocks noChangeArrowheads="1"/>
        </xdr:cNvSpPr>
      </xdr:nvSpPr>
      <xdr:spPr bwMode="auto">
        <a:xfrm>
          <a:off x="4981575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85725</xdr:colOff>
      <xdr:row>26</xdr:row>
      <xdr:rowOff>19050</xdr:rowOff>
    </xdr:to>
    <xdr:sp macro="" textlink="">
      <xdr:nvSpPr>
        <xdr:cNvPr id="62028" name="Text Box 1"/>
        <xdr:cNvSpPr txBox="1">
          <a:spLocks noChangeArrowheads="1"/>
        </xdr:cNvSpPr>
      </xdr:nvSpPr>
      <xdr:spPr bwMode="auto">
        <a:xfrm>
          <a:off x="3695700" y="66294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2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3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3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039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040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2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4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4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4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5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062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063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7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6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25</xdr:row>
      <xdr:rowOff>209550</xdr:rowOff>
    </xdr:from>
    <xdr:to>
      <xdr:col>3</xdr:col>
      <xdr:colOff>1028700</xdr:colOff>
      <xdr:row>26</xdr:row>
      <xdr:rowOff>228600</xdr:rowOff>
    </xdr:to>
    <xdr:sp macro="" textlink="">
      <xdr:nvSpPr>
        <xdr:cNvPr id="62072" name="Text Box 1"/>
        <xdr:cNvSpPr txBox="1">
          <a:spLocks noChangeArrowheads="1"/>
        </xdr:cNvSpPr>
      </xdr:nvSpPr>
      <xdr:spPr bwMode="auto">
        <a:xfrm>
          <a:off x="5924550" y="68389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25</xdr:row>
      <xdr:rowOff>257175</xdr:rowOff>
    </xdr:from>
    <xdr:to>
      <xdr:col>3</xdr:col>
      <xdr:colOff>342900</xdr:colOff>
      <xdr:row>27</xdr:row>
      <xdr:rowOff>9525</xdr:rowOff>
    </xdr:to>
    <xdr:sp macro="" textlink="">
      <xdr:nvSpPr>
        <xdr:cNvPr id="62073" name="Text Box 1"/>
        <xdr:cNvSpPr txBox="1">
          <a:spLocks noChangeArrowheads="1"/>
        </xdr:cNvSpPr>
      </xdr:nvSpPr>
      <xdr:spPr bwMode="auto">
        <a:xfrm>
          <a:off x="5238750" y="68865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7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7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07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079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8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8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09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0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0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01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02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03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04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0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0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10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1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1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1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1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1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1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20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2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2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3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38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39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1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4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4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4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50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5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56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5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5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6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6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7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77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78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79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180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181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8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8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8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18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190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9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19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19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19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0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03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5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6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0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09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2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4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5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6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7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18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1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0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21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23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24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225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226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219075</xdr:rowOff>
    </xdr:to>
    <xdr:sp macro="" textlink="">
      <xdr:nvSpPr>
        <xdr:cNvPr id="62227" name="Text Box 1"/>
        <xdr:cNvSpPr txBox="1">
          <a:spLocks noChangeArrowheads="1"/>
        </xdr:cNvSpPr>
      </xdr:nvSpPr>
      <xdr:spPr bwMode="auto">
        <a:xfrm>
          <a:off x="4981575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219075</xdr:rowOff>
    </xdr:to>
    <xdr:sp macro="" textlink="">
      <xdr:nvSpPr>
        <xdr:cNvPr id="62228" name="Text Box 1"/>
        <xdr:cNvSpPr txBox="1">
          <a:spLocks noChangeArrowheads="1"/>
        </xdr:cNvSpPr>
      </xdr:nvSpPr>
      <xdr:spPr bwMode="auto">
        <a:xfrm>
          <a:off x="3695700" y="68961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29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0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1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2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3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4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5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152400</xdr:rowOff>
    </xdr:to>
    <xdr:sp macro="" textlink="">
      <xdr:nvSpPr>
        <xdr:cNvPr id="62236" name="Text Box 1"/>
        <xdr:cNvSpPr txBox="1">
          <a:spLocks noChangeArrowheads="1"/>
        </xdr:cNvSpPr>
      </xdr:nvSpPr>
      <xdr:spPr bwMode="auto">
        <a:xfrm>
          <a:off x="4981575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152400</xdr:rowOff>
    </xdr:to>
    <xdr:sp macro="" textlink="">
      <xdr:nvSpPr>
        <xdr:cNvPr id="62237" name="Text Box 1"/>
        <xdr:cNvSpPr txBox="1">
          <a:spLocks noChangeArrowheads="1"/>
        </xdr:cNvSpPr>
      </xdr:nvSpPr>
      <xdr:spPr bwMode="auto">
        <a:xfrm>
          <a:off x="3695700" y="68961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38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39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40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41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27</xdr:row>
      <xdr:rowOff>19050</xdr:rowOff>
    </xdr:to>
    <xdr:sp macro="" textlink="">
      <xdr:nvSpPr>
        <xdr:cNvPr id="62242" name="Text Box 1"/>
        <xdr:cNvSpPr txBox="1">
          <a:spLocks noChangeArrowheads="1"/>
        </xdr:cNvSpPr>
      </xdr:nvSpPr>
      <xdr:spPr bwMode="auto">
        <a:xfrm>
          <a:off x="4981575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85725</xdr:colOff>
      <xdr:row>27</xdr:row>
      <xdr:rowOff>19050</xdr:rowOff>
    </xdr:to>
    <xdr:sp macro="" textlink="">
      <xdr:nvSpPr>
        <xdr:cNvPr id="62243" name="Text Box 1"/>
        <xdr:cNvSpPr txBox="1">
          <a:spLocks noChangeArrowheads="1"/>
        </xdr:cNvSpPr>
      </xdr:nvSpPr>
      <xdr:spPr bwMode="auto">
        <a:xfrm>
          <a:off x="3695700" y="6896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4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4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254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255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7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5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5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6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6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27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27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7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2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8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26</xdr:row>
      <xdr:rowOff>209550</xdr:rowOff>
    </xdr:from>
    <xdr:to>
      <xdr:col>3</xdr:col>
      <xdr:colOff>1028700</xdr:colOff>
      <xdr:row>27</xdr:row>
      <xdr:rowOff>228600</xdr:rowOff>
    </xdr:to>
    <xdr:sp macro="" textlink="">
      <xdr:nvSpPr>
        <xdr:cNvPr id="62287" name="Text Box 1"/>
        <xdr:cNvSpPr txBox="1">
          <a:spLocks noChangeArrowheads="1"/>
        </xdr:cNvSpPr>
      </xdr:nvSpPr>
      <xdr:spPr bwMode="auto">
        <a:xfrm>
          <a:off x="5924550" y="71056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26</xdr:row>
      <xdr:rowOff>257175</xdr:rowOff>
    </xdr:from>
    <xdr:to>
      <xdr:col>3</xdr:col>
      <xdr:colOff>342900</xdr:colOff>
      <xdr:row>28</xdr:row>
      <xdr:rowOff>9525</xdr:rowOff>
    </xdr:to>
    <xdr:sp macro="" textlink="">
      <xdr:nvSpPr>
        <xdr:cNvPr id="62288" name="Text Box 1"/>
        <xdr:cNvSpPr txBox="1">
          <a:spLocks noChangeArrowheads="1"/>
        </xdr:cNvSpPr>
      </xdr:nvSpPr>
      <xdr:spPr bwMode="auto">
        <a:xfrm>
          <a:off x="5238750" y="71532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8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29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294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29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29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0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0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1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1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16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17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18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19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2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2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3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3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33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3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3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4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5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53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5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6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59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6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365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6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6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6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7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71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7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7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7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8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8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9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39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392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9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94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395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396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9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39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39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0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3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0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05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0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0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41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1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1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18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1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0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1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4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27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29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0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1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2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3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5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6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38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39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440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441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219075</xdr:rowOff>
    </xdr:to>
    <xdr:sp macro="" textlink="">
      <xdr:nvSpPr>
        <xdr:cNvPr id="62442" name="Text Box 1"/>
        <xdr:cNvSpPr txBox="1">
          <a:spLocks noChangeArrowheads="1"/>
        </xdr:cNvSpPr>
      </xdr:nvSpPr>
      <xdr:spPr bwMode="auto">
        <a:xfrm>
          <a:off x="4981575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219075</xdr:rowOff>
    </xdr:to>
    <xdr:sp macro="" textlink="">
      <xdr:nvSpPr>
        <xdr:cNvPr id="62443" name="Text Box 1"/>
        <xdr:cNvSpPr txBox="1">
          <a:spLocks noChangeArrowheads="1"/>
        </xdr:cNvSpPr>
      </xdr:nvSpPr>
      <xdr:spPr bwMode="auto">
        <a:xfrm>
          <a:off x="3695700" y="71628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4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5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46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7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48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49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50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152400</xdr:rowOff>
    </xdr:to>
    <xdr:sp macro="" textlink="">
      <xdr:nvSpPr>
        <xdr:cNvPr id="62451" name="Text Box 1"/>
        <xdr:cNvSpPr txBox="1">
          <a:spLocks noChangeArrowheads="1"/>
        </xdr:cNvSpPr>
      </xdr:nvSpPr>
      <xdr:spPr bwMode="auto">
        <a:xfrm>
          <a:off x="4981575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152400</xdr:rowOff>
    </xdr:to>
    <xdr:sp macro="" textlink="">
      <xdr:nvSpPr>
        <xdr:cNvPr id="62452" name="Text Box 1"/>
        <xdr:cNvSpPr txBox="1">
          <a:spLocks noChangeArrowheads="1"/>
        </xdr:cNvSpPr>
      </xdr:nvSpPr>
      <xdr:spPr bwMode="auto">
        <a:xfrm>
          <a:off x="3695700" y="71628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3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4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55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6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85725</xdr:colOff>
      <xdr:row>28</xdr:row>
      <xdr:rowOff>19050</xdr:rowOff>
    </xdr:to>
    <xdr:sp macro="" textlink="">
      <xdr:nvSpPr>
        <xdr:cNvPr id="62457" name="Text Box 1"/>
        <xdr:cNvSpPr txBox="1">
          <a:spLocks noChangeArrowheads="1"/>
        </xdr:cNvSpPr>
      </xdr:nvSpPr>
      <xdr:spPr bwMode="auto">
        <a:xfrm>
          <a:off x="4981575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85725</xdr:colOff>
      <xdr:row>28</xdr:row>
      <xdr:rowOff>19050</xdr:rowOff>
    </xdr:to>
    <xdr:sp macro="" textlink="">
      <xdr:nvSpPr>
        <xdr:cNvPr id="62458" name="Text Box 1"/>
        <xdr:cNvSpPr txBox="1">
          <a:spLocks noChangeArrowheads="1"/>
        </xdr:cNvSpPr>
      </xdr:nvSpPr>
      <xdr:spPr bwMode="auto">
        <a:xfrm>
          <a:off x="3695700" y="71628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5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6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6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469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470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2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47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7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8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4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49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49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7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49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27</xdr:row>
      <xdr:rowOff>209550</xdr:rowOff>
    </xdr:from>
    <xdr:to>
      <xdr:col>3</xdr:col>
      <xdr:colOff>1028700</xdr:colOff>
      <xdr:row>28</xdr:row>
      <xdr:rowOff>228600</xdr:rowOff>
    </xdr:to>
    <xdr:sp macro="" textlink="">
      <xdr:nvSpPr>
        <xdr:cNvPr id="62502" name="Text Box 1"/>
        <xdr:cNvSpPr txBox="1">
          <a:spLocks noChangeArrowheads="1"/>
        </xdr:cNvSpPr>
      </xdr:nvSpPr>
      <xdr:spPr bwMode="auto">
        <a:xfrm>
          <a:off x="5924550" y="73723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27</xdr:row>
      <xdr:rowOff>257175</xdr:rowOff>
    </xdr:from>
    <xdr:to>
      <xdr:col>3</xdr:col>
      <xdr:colOff>342900</xdr:colOff>
      <xdr:row>29</xdr:row>
      <xdr:rowOff>9525</xdr:rowOff>
    </xdr:to>
    <xdr:sp macro="" textlink="">
      <xdr:nvSpPr>
        <xdr:cNvPr id="62503" name="Text Box 1"/>
        <xdr:cNvSpPr txBox="1">
          <a:spLocks noChangeArrowheads="1"/>
        </xdr:cNvSpPr>
      </xdr:nvSpPr>
      <xdr:spPr bwMode="auto">
        <a:xfrm>
          <a:off x="5238750" y="74199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0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0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0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09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1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1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2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53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32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33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534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3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3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4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4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4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4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4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4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4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55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5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5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6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68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569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1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4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7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7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580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58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586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8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8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59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59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0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07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08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09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10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11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1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1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8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1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20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2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2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627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2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3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33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5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6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3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39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2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4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5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6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7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48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4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0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51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53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54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55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56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219075</xdr:rowOff>
    </xdr:to>
    <xdr:sp macro="" textlink="">
      <xdr:nvSpPr>
        <xdr:cNvPr id="62657" name="Text Box 1"/>
        <xdr:cNvSpPr txBox="1">
          <a:spLocks noChangeArrowheads="1"/>
        </xdr:cNvSpPr>
      </xdr:nvSpPr>
      <xdr:spPr bwMode="auto">
        <a:xfrm>
          <a:off x="4981575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219075</xdr:rowOff>
    </xdr:to>
    <xdr:sp macro="" textlink="">
      <xdr:nvSpPr>
        <xdr:cNvPr id="62658" name="Text Box 1"/>
        <xdr:cNvSpPr txBox="1">
          <a:spLocks noChangeArrowheads="1"/>
        </xdr:cNvSpPr>
      </xdr:nvSpPr>
      <xdr:spPr bwMode="auto">
        <a:xfrm>
          <a:off x="3695700" y="74295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59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0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1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2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3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4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5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152400</xdr:rowOff>
    </xdr:to>
    <xdr:sp macro="" textlink="">
      <xdr:nvSpPr>
        <xdr:cNvPr id="62666" name="Text Box 1"/>
        <xdr:cNvSpPr txBox="1">
          <a:spLocks noChangeArrowheads="1"/>
        </xdr:cNvSpPr>
      </xdr:nvSpPr>
      <xdr:spPr bwMode="auto">
        <a:xfrm>
          <a:off x="4981575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152400</xdr:rowOff>
    </xdr:to>
    <xdr:sp macro="" textlink="">
      <xdr:nvSpPr>
        <xdr:cNvPr id="62667" name="Text Box 1"/>
        <xdr:cNvSpPr txBox="1">
          <a:spLocks noChangeArrowheads="1"/>
        </xdr:cNvSpPr>
      </xdr:nvSpPr>
      <xdr:spPr bwMode="auto">
        <a:xfrm>
          <a:off x="3695700" y="74295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68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69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70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71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85725</xdr:colOff>
      <xdr:row>29</xdr:row>
      <xdr:rowOff>19050</xdr:rowOff>
    </xdr:to>
    <xdr:sp macro="" textlink="">
      <xdr:nvSpPr>
        <xdr:cNvPr id="62672" name="Text Box 1"/>
        <xdr:cNvSpPr txBox="1">
          <a:spLocks noChangeArrowheads="1"/>
        </xdr:cNvSpPr>
      </xdr:nvSpPr>
      <xdr:spPr bwMode="auto">
        <a:xfrm>
          <a:off x="4981575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85725</xdr:colOff>
      <xdr:row>29</xdr:row>
      <xdr:rowOff>19050</xdr:rowOff>
    </xdr:to>
    <xdr:sp macro="" textlink="">
      <xdr:nvSpPr>
        <xdr:cNvPr id="62673" name="Text Box 1"/>
        <xdr:cNvSpPr txBox="1">
          <a:spLocks noChangeArrowheads="1"/>
        </xdr:cNvSpPr>
      </xdr:nvSpPr>
      <xdr:spPr bwMode="auto">
        <a:xfrm>
          <a:off x="3695700" y="74295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7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7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684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685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7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68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68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69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69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07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0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0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2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1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28</xdr:row>
      <xdr:rowOff>209550</xdr:rowOff>
    </xdr:from>
    <xdr:to>
      <xdr:col>3</xdr:col>
      <xdr:colOff>1028700</xdr:colOff>
      <xdr:row>29</xdr:row>
      <xdr:rowOff>228600</xdr:rowOff>
    </xdr:to>
    <xdr:sp macro="" textlink="">
      <xdr:nvSpPr>
        <xdr:cNvPr id="62717" name="Text Box 1"/>
        <xdr:cNvSpPr txBox="1">
          <a:spLocks noChangeArrowheads="1"/>
        </xdr:cNvSpPr>
      </xdr:nvSpPr>
      <xdr:spPr bwMode="auto">
        <a:xfrm>
          <a:off x="5924550" y="76390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28</xdr:row>
      <xdr:rowOff>257175</xdr:rowOff>
    </xdr:from>
    <xdr:to>
      <xdr:col>3</xdr:col>
      <xdr:colOff>342900</xdr:colOff>
      <xdr:row>30</xdr:row>
      <xdr:rowOff>9525</xdr:rowOff>
    </xdr:to>
    <xdr:sp macro="" textlink="">
      <xdr:nvSpPr>
        <xdr:cNvPr id="62718" name="Text Box 1"/>
        <xdr:cNvSpPr txBox="1">
          <a:spLocks noChangeArrowheads="1"/>
        </xdr:cNvSpPr>
      </xdr:nvSpPr>
      <xdr:spPr bwMode="auto">
        <a:xfrm>
          <a:off x="5238750" y="76866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1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2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24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2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2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3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3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4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4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74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47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48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749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5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75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6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6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765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6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6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7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8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83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78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6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89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79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795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79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9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79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0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01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0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0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0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1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1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2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2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22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2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24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25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26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2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2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2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3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3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3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35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3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3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842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4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4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48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4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0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1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4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57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59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0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1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2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3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5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6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68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69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70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71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219075</xdr:rowOff>
    </xdr:to>
    <xdr:sp macro="" textlink="">
      <xdr:nvSpPr>
        <xdr:cNvPr id="62872" name="Text Box 1"/>
        <xdr:cNvSpPr txBox="1">
          <a:spLocks noChangeArrowheads="1"/>
        </xdr:cNvSpPr>
      </xdr:nvSpPr>
      <xdr:spPr bwMode="auto">
        <a:xfrm>
          <a:off x="4981575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219075</xdr:rowOff>
    </xdr:to>
    <xdr:sp macro="" textlink="">
      <xdr:nvSpPr>
        <xdr:cNvPr id="62873" name="Text Box 1"/>
        <xdr:cNvSpPr txBox="1">
          <a:spLocks noChangeArrowheads="1"/>
        </xdr:cNvSpPr>
      </xdr:nvSpPr>
      <xdr:spPr bwMode="auto">
        <a:xfrm>
          <a:off x="3695700" y="76962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4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5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76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7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78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79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80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152400</xdr:rowOff>
    </xdr:to>
    <xdr:sp macro="" textlink="">
      <xdr:nvSpPr>
        <xdr:cNvPr id="62881" name="Text Box 1"/>
        <xdr:cNvSpPr txBox="1">
          <a:spLocks noChangeArrowheads="1"/>
        </xdr:cNvSpPr>
      </xdr:nvSpPr>
      <xdr:spPr bwMode="auto">
        <a:xfrm>
          <a:off x="4981575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152400</xdr:rowOff>
    </xdr:to>
    <xdr:sp macro="" textlink="">
      <xdr:nvSpPr>
        <xdr:cNvPr id="62882" name="Text Box 1"/>
        <xdr:cNvSpPr txBox="1">
          <a:spLocks noChangeArrowheads="1"/>
        </xdr:cNvSpPr>
      </xdr:nvSpPr>
      <xdr:spPr bwMode="auto">
        <a:xfrm>
          <a:off x="3695700" y="76962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3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4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85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6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30</xdr:row>
      <xdr:rowOff>19050</xdr:rowOff>
    </xdr:to>
    <xdr:sp macro="" textlink="">
      <xdr:nvSpPr>
        <xdr:cNvPr id="62887" name="Text Box 1"/>
        <xdr:cNvSpPr txBox="1">
          <a:spLocks noChangeArrowheads="1"/>
        </xdr:cNvSpPr>
      </xdr:nvSpPr>
      <xdr:spPr bwMode="auto">
        <a:xfrm>
          <a:off x="4981575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85725</xdr:colOff>
      <xdr:row>30</xdr:row>
      <xdr:rowOff>19050</xdr:rowOff>
    </xdr:to>
    <xdr:sp macro="" textlink="">
      <xdr:nvSpPr>
        <xdr:cNvPr id="62888" name="Text Box 1"/>
        <xdr:cNvSpPr txBox="1">
          <a:spLocks noChangeArrowheads="1"/>
        </xdr:cNvSpPr>
      </xdr:nvSpPr>
      <xdr:spPr bwMode="auto">
        <a:xfrm>
          <a:off x="3695700" y="76962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8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891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89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899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00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1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2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03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0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0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1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2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2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23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7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2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29</xdr:row>
      <xdr:rowOff>209550</xdr:rowOff>
    </xdr:from>
    <xdr:to>
      <xdr:col>3</xdr:col>
      <xdr:colOff>1028700</xdr:colOff>
      <xdr:row>30</xdr:row>
      <xdr:rowOff>228600</xdr:rowOff>
    </xdr:to>
    <xdr:sp macro="" textlink="">
      <xdr:nvSpPr>
        <xdr:cNvPr id="62932" name="Text Box 1"/>
        <xdr:cNvSpPr txBox="1">
          <a:spLocks noChangeArrowheads="1"/>
        </xdr:cNvSpPr>
      </xdr:nvSpPr>
      <xdr:spPr bwMode="auto">
        <a:xfrm>
          <a:off x="5924550" y="79057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29</xdr:row>
      <xdr:rowOff>257175</xdr:rowOff>
    </xdr:from>
    <xdr:to>
      <xdr:col>3</xdr:col>
      <xdr:colOff>342900</xdr:colOff>
      <xdr:row>31</xdr:row>
      <xdr:rowOff>9525</xdr:rowOff>
    </xdr:to>
    <xdr:sp macro="" textlink="">
      <xdr:nvSpPr>
        <xdr:cNvPr id="62933" name="Text Box 1"/>
        <xdr:cNvSpPr txBox="1">
          <a:spLocks noChangeArrowheads="1"/>
        </xdr:cNvSpPr>
      </xdr:nvSpPr>
      <xdr:spPr bwMode="auto">
        <a:xfrm>
          <a:off x="5238750" y="7953375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3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3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3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39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4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4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5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5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60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6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62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63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2964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6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6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7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7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7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2973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7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7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297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2980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298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8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299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98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299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0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1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4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0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0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3010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1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16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18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19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2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5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7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28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29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0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1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3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4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36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37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3038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3039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219075</xdr:rowOff>
    </xdr:to>
    <xdr:sp macro="" textlink="">
      <xdr:nvSpPr>
        <xdr:cNvPr id="63040" name="Text Box 1"/>
        <xdr:cNvSpPr txBox="1">
          <a:spLocks noChangeArrowheads="1"/>
        </xdr:cNvSpPr>
      </xdr:nvSpPr>
      <xdr:spPr bwMode="auto">
        <a:xfrm>
          <a:off x="4981575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219075</xdr:rowOff>
    </xdr:to>
    <xdr:sp macro="" textlink="">
      <xdr:nvSpPr>
        <xdr:cNvPr id="63041" name="Text Box 1"/>
        <xdr:cNvSpPr txBox="1">
          <a:spLocks noChangeArrowheads="1"/>
        </xdr:cNvSpPr>
      </xdr:nvSpPr>
      <xdr:spPr bwMode="auto">
        <a:xfrm>
          <a:off x="3695700" y="7962900"/>
          <a:ext cx="857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2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3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44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5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6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47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8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152400</xdr:rowOff>
    </xdr:to>
    <xdr:sp macro="" textlink="">
      <xdr:nvSpPr>
        <xdr:cNvPr id="63049" name="Text Box 1"/>
        <xdr:cNvSpPr txBox="1">
          <a:spLocks noChangeArrowheads="1"/>
        </xdr:cNvSpPr>
      </xdr:nvSpPr>
      <xdr:spPr bwMode="auto">
        <a:xfrm>
          <a:off x="4981575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152400</xdr:rowOff>
    </xdr:to>
    <xdr:sp macro="" textlink="">
      <xdr:nvSpPr>
        <xdr:cNvPr id="63050" name="Text Box 1"/>
        <xdr:cNvSpPr txBox="1">
          <a:spLocks noChangeArrowheads="1"/>
        </xdr:cNvSpPr>
      </xdr:nvSpPr>
      <xdr:spPr bwMode="auto">
        <a:xfrm>
          <a:off x="3695700" y="7962900"/>
          <a:ext cx="857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1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2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53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4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85725</xdr:colOff>
      <xdr:row>31</xdr:row>
      <xdr:rowOff>19050</xdr:rowOff>
    </xdr:to>
    <xdr:sp macro="" textlink="">
      <xdr:nvSpPr>
        <xdr:cNvPr id="63055" name="Text Box 1"/>
        <xdr:cNvSpPr txBox="1">
          <a:spLocks noChangeArrowheads="1"/>
        </xdr:cNvSpPr>
      </xdr:nvSpPr>
      <xdr:spPr bwMode="auto">
        <a:xfrm>
          <a:off x="4981575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85725</xdr:colOff>
      <xdr:row>31</xdr:row>
      <xdr:rowOff>19050</xdr:rowOff>
    </xdr:to>
    <xdr:sp macro="" textlink="">
      <xdr:nvSpPr>
        <xdr:cNvPr id="63056" name="Text Box 1"/>
        <xdr:cNvSpPr txBox="1">
          <a:spLocks noChangeArrowheads="1"/>
        </xdr:cNvSpPr>
      </xdr:nvSpPr>
      <xdr:spPr bwMode="auto">
        <a:xfrm>
          <a:off x="3695700" y="79629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942975</xdr:colOff>
      <xdr:row>30</xdr:row>
      <xdr:rowOff>209550</xdr:rowOff>
    </xdr:from>
    <xdr:to>
      <xdr:col>3</xdr:col>
      <xdr:colOff>1028700</xdr:colOff>
      <xdr:row>31</xdr:row>
      <xdr:rowOff>228600</xdr:rowOff>
    </xdr:to>
    <xdr:sp macro="" textlink="">
      <xdr:nvSpPr>
        <xdr:cNvPr id="63057" name="Text Box 1"/>
        <xdr:cNvSpPr txBox="1">
          <a:spLocks noChangeArrowheads="1"/>
        </xdr:cNvSpPr>
      </xdr:nvSpPr>
      <xdr:spPr bwMode="auto">
        <a:xfrm>
          <a:off x="5924550" y="817245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238125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6181725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257175</xdr:rowOff>
    </xdr:to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6181725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28575</xdr:rowOff>
    </xdr:to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6181725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66675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6181725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37</xdr:row>
      <xdr:rowOff>209550</xdr:rowOff>
    </xdr:to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41433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38100</xdr:rowOff>
    </xdr:to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6181725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85725</xdr:colOff>
      <xdr:row>37</xdr:row>
      <xdr:rowOff>209550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8963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85725</xdr:colOff>
      <xdr:row>37</xdr:row>
      <xdr:rowOff>209550</xdr:rowOff>
    </xdr:to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9658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85725</xdr:colOff>
      <xdr:row>37</xdr:row>
      <xdr:rowOff>209550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1744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85725</xdr:colOff>
      <xdr:row>37</xdr:row>
      <xdr:rowOff>209550</xdr:rowOff>
    </xdr:to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12439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161925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7306925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161925</xdr:rowOff>
    </xdr:to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18002250" y="8801100"/>
          <a:ext cx="85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37</xdr:row>
      <xdr:rowOff>0</xdr:rowOff>
    </xdr:from>
    <xdr:to>
      <xdr:col>32</xdr:col>
      <xdr:colOff>85725</xdr:colOff>
      <xdr:row>37</xdr:row>
      <xdr:rowOff>209550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5650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37</xdr:row>
      <xdr:rowOff>0</xdr:rowOff>
    </xdr:from>
    <xdr:to>
      <xdr:col>33</xdr:col>
      <xdr:colOff>85725</xdr:colOff>
      <xdr:row>37</xdr:row>
      <xdr:rowOff>209550</xdr:rowOff>
    </xdr:to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6346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0</xdr:colOff>
      <xdr:row>37</xdr:row>
      <xdr:rowOff>0</xdr:rowOff>
    </xdr:from>
    <xdr:to>
      <xdr:col>40</xdr:col>
      <xdr:colOff>85725</xdr:colOff>
      <xdr:row>37</xdr:row>
      <xdr:rowOff>209550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31213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0</xdr:colOff>
      <xdr:row>37</xdr:row>
      <xdr:rowOff>0</xdr:rowOff>
    </xdr:from>
    <xdr:to>
      <xdr:col>41</xdr:col>
      <xdr:colOff>85725</xdr:colOff>
      <xdr:row>37</xdr:row>
      <xdr:rowOff>209550</xdr:rowOff>
    </xdr:to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31908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37</xdr:row>
      <xdr:rowOff>0</xdr:rowOff>
    </xdr:from>
    <xdr:to>
      <xdr:col>44</xdr:col>
      <xdr:colOff>85725</xdr:colOff>
      <xdr:row>37</xdr:row>
      <xdr:rowOff>209550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33994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85725</xdr:colOff>
      <xdr:row>37</xdr:row>
      <xdr:rowOff>209550</xdr:rowOff>
    </xdr:to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34690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37</xdr:row>
      <xdr:rowOff>0</xdr:rowOff>
    </xdr:from>
    <xdr:to>
      <xdr:col>48</xdr:col>
      <xdr:colOff>85725</xdr:colOff>
      <xdr:row>37</xdr:row>
      <xdr:rowOff>209550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36776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49</xdr:col>
      <xdr:colOff>0</xdr:colOff>
      <xdr:row>37</xdr:row>
      <xdr:rowOff>0</xdr:rowOff>
    </xdr:from>
    <xdr:to>
      <xdr:col>49</xdr:col>
      <xdr:colOff>85725</xdr:colOff>
      <xdr:row>37</xdr:row>
      <xdr:rowOff>209550</xdr:rowOff>
    </xdr:to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37471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52</xdr:col>
      <xdr:colOff>0</xdr:colOff>
      <xdr:row>37</xdr:row>
      <xdr:rowOff>0</xdr:rowOff>
    </xdr:from>
    <xdr:to>
      <xdr:col>52</xdr:col>
      <xdr:colOff>85725</xdr:colOff>
      <xdr:row>37</xdr:row>
      <xdr:rowOff>209550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39557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53</xdr:col>
      <xdr:colOff>0</xdr:colOff>
      <xdr:row>37</xdr:row>
      <xdr:rowOff>0</xdr:rowOff>
    </xdr:from>
    <xdr:to>
      <xdr:col>53</xdr:col>
      <xdr:colOff>85725</xdr:colOff>
      <xdr:row>37</xdr:row>
      <xdr:rowOff>209550</xdr:rowOff>
    </xdr:to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40252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56</xdr:col>
      <xdr:colOff>0</xdr:colOff>
      <xdr:row>37</xdr:row>
      <xdr:rowOff>0</xdr:rowOff>
    </xdr:from>
    <xdr:to>
      <xdr:col>56</xdr:col>
      <xdr:colOff>85725</xdr:colOff>
      <xdr:row>37</xdr:row>
      <xdr:rowOff>209550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42338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57</xdr:col>
      <xdr:colOff>0</xdr:colOff>
      <xdr:row>37</xdr:row>
      <xdr:rowOff>0</xdr:rowOff>
    </xdr:from>
    <xdr:to>
      <xdr:col>57</xdr:col>
      <xdr:colOff>85725</xdr:colOff>
      <xdr:row>37</xdr:row>
      <xdr:rowOff>209550</xdr:rowOff>
    </xdr:to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43033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0</xdr:colOff>
      <xdr:row>37</xdr:row>
      <xdr:rowOff>0</xdr:rowOff>
    </xdr:from>
    <xdr:to>
      <xdr:col>60</xdr:col>
      <xdr:colOff>85725</xdr:colOff>
      <xdr:row>37</xdr:row>
      <xdr:rowOff>209550</xdr:rowOff>
    </xdr:to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45119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37</xdr:row>
      <xdr:rowOff>0</xdr:rowOff>
    </xdr:from>
    <xdr:to>
      <xdr:col>61</xdr:col>
      <xdr:colOff>85725</xdr:colOff>
      <xdr:row>37</xdr:row>
      <xdr:rowOff>209550</xdr:rowOff>
    </xdr:to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45815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64</xdr:col>
      <xdr:colOff>0</xdr:colOff>
      <xdr:row>37</xdr:row>
      <xdr:rowOff>0</xdr:rowOff>
    </xdr:from>
    <xdr:to>
      <xdr:col>64</xdr:col>
      <xdr:colOff>85725</xdr:colOff>
      <xdr:row>37</xdr:row>
      <xdr:rowOff>190500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479012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65</xdr:col>
      <xdr:colOff>0</xdr:colOff>
      <xdr:row>37</xdr:row>
      <xdr:rowOff>0</xdr:rowOff>
    </xdr:from>
    <xdr:to>
      <xdr:col>65</xdr:col>
      <xdr:colOff>85725</xdr:colOff>
      <xdr:row>37</xdr:row>
      <xdr:rowOff>190500</xdr:rowOff>
    </xdr:to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485965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37</xdr:row>
      <xdr:rowOff>0</xdr:rowOff>
    </xdr:from>
    <xdr:to>
      <xdr:col>36</xdr:col>
      <xdr:colOff>85725</xdr:colOff>
      <xdr:row>37</xdr:row>
      <xdr:rowOff>209550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8432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37</xdr:row>
      <xdr:rowOff>0</xdr:rowOff>
    </xdr:from>
    <xdr:to>
      <xdr:col>37</xdr:col>
      <xdr:colOff>85725</xdr:colOff>
      <xdr:row>37</xdr:row>
      <xdr:rowOff>209550</xdr:rowOff>
    </xdr:to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9127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0</xdr:colOff>
      <xdr:row>37</xdr:row>
      <xdr:rowOff>0</xdr:rowOff>
    </xdr:from>
    <xdr:to>
      <xdr:col>76</xdr:col>
      <xdr:colOff>85725</xdr:colOff>
      <xdr:row>37</xdr:row>
      <xdr:rowOff>209550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56245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77</xdr:col>
      <xdr:colOff>0</xdr:colOff>
      <xdr:row>37</xdr:row>
      <xdr:rowOff>0</xdr:rowOff>
    </xdr:from>
    <xdr:to>
      <xdr:col>77</xdr:col>
      <xdr:colOff>85725</xdr:colOff>
      <xdr:row>37</xdr:row>
      <xdr:rowOff>209550</xdr:rowOff>
    </xdr:to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56940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80</xdr:col>
      <xdr:colOff>0</xdr:colOff>
      <xdr:row>37</xdr:row>
      <xdr:rowOff>0</xdr:rowOff>
    </xdr:from>
    <xdr:to>
      <xdr:col>80</xdr:col>
      <xdr:colOff>85725</xdr:colOff>
      <xdr:row>37</xdr:row>
      <xdr:rowOff>209550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59026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81</xdr:col>
      <xdr:colOff>0</xdr:colOff>
      <xdr:row>37</xdr:row>
      <xdr:rowOff>0</xdr:rowOff>
    </xdr:from>
    <xdr:to>
      <xdr:col>81</xdr:col>
      <xdr:colOff>85725</xdr:colOff>
      <xdr:row>37</xdr:row>
      <xdr:rowOff>209550</xdr:rowOff>
    </xdr:to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59721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84</xdr:col>
      <xdr:colOff>0</xdr:colOff>
      <xdr:row>37</xdr:row>
      <xdr:rowOff>0</xdr:rowOff>
    </xdr:from>
    <xdr:to>
      <xdr:col>84</xdr:col>
      <xdr:colOff>85725</xdr:colOff>
      <xdr:row>37</xdr:row>
      <xdr:rowOff>190500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618077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85</xdr:col>
      <xdr:colOff>0</xdr:colOff>
      <xdr:row>37</xdr:row>
      <xdr:rowOff>0</xdr:rowOff>
    </xdr:from>
    <xdr:to>
      <xdr:col>85</xdr:col>
      <xdr:colOff>85725</xdr:colOff>
      <xdr:row>37</xdr:row>
      <xdr:rowOff>190500</xdr:rowOff>
    </xdr:to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625030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0</xdr:colOff>
      <xdr:row>37</xdr:row>
      <xdr:rowOff>0</xdr:rowOff>
    </xdr:from>
    <xdr:to>
      <xdr:col>92</xdr:col>
      <xdr:colOff>85725</xdr:colOff>
      <xdr:row>37</xdr:row>
      <xdr:rowOff>209550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67370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93</xdr:col>
      <xdr:colOff>0</xdr:colOff>
      <xdr:row>37</xdr:row>
      <xdr:rowOff>0</xdr:rowOff>
    </xdr:from>
    <xdr:to>
      <xdr:col>93</xdr:col>
      <xdr:colOff>85725</xdr:colOff>
      <xdr:row>37</xdr:row>
      <xdr:rowOff>209550</xdr:rowOff>
    </xdr:to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68065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96</xdr:col>
      <xdr:colOff>0</xdr:colOff>
      <xdr:row>37</xdr:row>
      <xdr:rowOff>0</xdr:rowOff>
    </xdr:from>
    <xdr:to>
      <xdr:col>96</xdr:col>
      <xdr:colOff>85725</xdr:colOff>
      <xdr:row>37</xdr:row>
      <xdr:rowOff>209550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70151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97</xdr:col>
      <xdr:colOff>0</xdr:colOff>
      <xdr:row>37</xdr:row>
      <xdr:rowOff>0</xdr:rowOff>
    </xdr:from>
    <xdr:to>
      <xdr:col>97</xdr:col>
      <xdr:colOff>85725</xdr:colOff>
      <xdr:row>37</xdr:row>
      <xdr:rowOff>209550</xdr:rowOff>
    </xdr:to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70846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100</xdr:col>
      <xdr:colOff>0</xdr:colOff>
      <xdr:row>37</xdr:row>
      <xdr:rowOff>0</xdr:rowOff>
    </xdr:from>
    <xdr:to>
      <xdr:col>100</xdr:col>
      <xdr:colOff>85725</xdr:colOff>
      <xdr:row>37</xdr:row>
      <xdr:rowOff>209550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72932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101</xdr:col>
      <xdr:colOff>0</xdr:colOff>
      <xdr:row>37</xdr:row>
      <xdr:rowOff>0</xdr:rowOff>
    </xdr:from>
    <xdr:to>
      <xdr:col>101</xdr:col>
      <xdr:colOff>85725</xdr:colOff>
      <xdr:row>37</xdr:row>
      <xdr:rowOff>209550</xdr:rowOff>
    </xdr:to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73628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104</xdr:col>
      <xdr:colOff>0</xdr:colOff>
      <xdr:row>37</xdr:row>
      <xdr:rowOff>0</xdr:rowOff>
    </xdr:from>
    <xdr:to>
      <xdr:col>104</xdr:col>
      <xdr:colOff>85725</xdr:colOff>
      <xdr:row>37</xdr:row>
      <xdr:rowOff>209550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75714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105</xdr:col>
      <xdr:colOff>314325</xdr:colOff>
      <xdr:row>37</xdr:row>
      <xdr:rowOff>0</xdr:rowOff>
    </xdr:from>
    <xdr:to>
      <xdr:col>105</xdr:col>
      <xdr:colOff>400050</xdr:colOff>
      <xdr:row>37</xdr:row>
      <xdr:rowOff>209550</xdr:rowOff>
    </xdr:to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7672387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108</xdr:col>
      <xdr:colOff>0</xdr:colOff>
      <xdr:row>37</xdr:row>
      <xdr:rowOff>0</xdr:rowOff>
    </xdr:from>
    <xdr:to>
      <xdr:col>108</xdr:col>
      <xdr:colOff>85725</xdr:colOff>
      <xdr:row>37</xdr:row>
      <xdr:rowOff>190500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78495525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109</xdr:col>
      <xdr:colOff>0</xdr:colOff>
      <xdr:row>37</xdr:row>
      <xdr:rowOff>0</xdr:rowOff>
    </xdr:from>
    <xdr:to>
      <xdr:col>109</xdr:col>
      <xdr:colOff>85725</xdr:colOff>
      <xdr:row>37</xdr:row>
      <xdr:rowOff>190500</xdr:rowOff>
    </xdr:to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79190850" y="88011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112</xdr:col>
      <xdr:colOff>0</xdr:colOff>
      <xdr:row>37</xdr:row>
      <xdr:rowOff>0</xdr:rowOff>
    </xdr:from>
    <xdr:to>
      <xdr:col>112</xdr:col>
      <xdr:colOff>85725</xdr:colOff>
      <xdr:row>37</xdr:row>
      <xdr:rowOff>180975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81276825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113</xdr:col>
      <xdr:colOff>0</xdr:colOff>
      <xdr:row>37</xdr:row>
      <xdr:rowOff>0</xdr:rowOff>
    </xdr:from>
    <xdr:to>
      <xdr:col>113</xdr:col>
      <xdr:colOff>85725</xdr:colOff>
      <xdr:row>37</xdr:row>
      <xdr:rowOff>180975</xdr:rowOff>
    </xdr:to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81972150" y="8801100"/>
          <a:ext cx="85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116</xdr:col>
      <xdr:colOff>0</xdr:colOff>
      <xdr:row>37</xdr:row>
      <xdr:rowOff>0</xdr:rowOff>
    </xdr:from>
    <xdr:to>
      <xdr:col>116</xdr:col>
      <xdr:colOff>95250</xdr:colOff>
      <xdr:row>39</xdr:row>
      <xdr:rowOff>180975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840581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117</xdr:col>
      <xdr:colOff>0</xdr:colOff>
      <xdr:row>37</xdr:row>
      <xdr:rowOff>0</xdr:rowOff>
    </xdr:from>
    <xdr:to>
      <xdr:col>117</xdr:col>
      <xdr:colOff>95250</xdr:colOff>
      <xdr:row>39</xdr:row>
      <xdr:rowOff>180975</xdr:rowOff>
    </xdr:to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847534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120</xdr:col>
      <xdr:colOff>0</xdr:colOff>
      <xdr:row>37</xdr:row>
      <xdr:rowOff>0</xdr:rowOff>
    </xdr:from>
    <xdr:to>
      <xdr:col>120</xdr:col>
      <xdr:colOff>95250</xdr:colOff>
      <xdr:row>39</xdr:row>
      <xdr:rowOff>180975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868394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121</xdr:col>
      <xdr:colOff>0</xdr:colOff>
      <xdr:row>37</xdr:row>
      <xdr:rowOff>0</xdr:rowOff>
    </xdr:from>
    <xdr:to>
      <xdr:col>121</xdr:col>
      <xdr:colOff>95250</xdr:colOff>
      <xdr:row>39</xdr:row>
      <xdr:rowOff>180975</xdr:rowOff>
    </xdr:to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875347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124</xdr:col>
      <xdr:colOff>0</xdr:colOff>
      <xdr:row>37</xdr:row>
      <xdr:rowOff>0</xdr:rowOff>
    </xdr:from>
    <xdr:to>
      <xdr:col>124</xdr:col>
      <xdr:colOff>95250</xdr:colOff>
      <xdr:row>39</xdr:row>
      <xdr:rowOff>180975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89620725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125</xdr:col>
      <xdr:colOff>0</xdr:colOff>
      <xdr:row>37</xdr:row>
      <xdr:rowOff>0</xdr:rowOff>
    </xdr:from>
    <xdr:to>
      <xdr:col>125</xdr:col>
      <xdr:colOff>95250</xdr:colOff>
      <xdr:row>39</xdr:row>
      <xdr:rowOff>180975</xdr:rowOff>
    </xdr:to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90316050" y="8801100"/>
          <a:ext cx="952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128</xdr:col>
      <xdr:colOff>0</xdr:colOff>
      <xdr:row>37</xdr:row>
      <xdr:rowOff>0</xdr:rowOff>
    </xdr:from>
    <xdr:to>
      <xdr:col>128</xdr:col>
      <xdr:colOff>85725</xdr:colOff>
      <xdr:row>37</xdr:row>
      <xdr:rowOff>209550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92402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129</xdr:col>
      <xdr:colOff>0</xdr:colOff>
      <xdr:row>37</xdr:row>
      <xdr:rowOff>0</xdr:rowOff>
    </xdr:from>
    <xdr:to>
      <xdr:col>129</xdr:col>
      <xdr:colOff>85725</xdr:colOff>
      <xdr:row>37</xdr:row>
      <xdr:rowOff>209550</xdr:rowOff>
    </xdr:to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93097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132</xdr:col>
      <xdr:colOff>0</xdr:colOff>
      <xdr:row>37</xdr:row>
      <xdr:rowOff>0</xdr:rowOff>
    </xdr:from>
    <xdr:to>
      <xdr:col>132</xdr:col>
      <xdr:colOff>95250</xdr:colOff>
      <xdr:row>37</xdr:row>
      <xdr:rowOff>209550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95183325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133</xdr:col>
      <xdr:colOff>0</xdr:colOff>
      <xdr:row>37</xdr:row>
      <xdr:rowOff>0</xdr:rowOff>
    </xdr:from>
    <xdr:to>
      <xdr:col>133</xdr:col>
      <xdr:colOff>95250</xdr:colOff>
      <xdr:row>37</xdr:row>
      <xdr:rowOff>209550</xdr:rowOff>
    </xdr:to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95878650" y="8801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136</xdr:col>
      <xdr:colOff>0</xdr:colOff>
      <xdr:row>37</xdr:row>
      <xdr:rowOff>0</xdr:rowOff>
    </xdr:from>
    <xdr:to>
      <xdr:col>136</xdr:col>
      <xdr:colOff>85725</xdr:colOff>
      <xdr:row>37</xdr:row>
      <xdr:rowOff>209550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97964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137</xdr:col>
      <xdr:colOff>0</xdr:colOff>
      <xdr:row>37</xdr:row>
      <xdr:rowOff>0</xdr:rowOff>
    </xdr:from>
    <xdr:to>
      <xdr:col>137</xdr:col>
      <xdr:colOff>85725</xdr:colOff>
      <xdr:row>37</xdr:row>
      <xdr:rowOff>209550</xdr:rowOff>
    </xdr:to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98659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140</xdr:col>
      <xdr:colOff>0</xdr:colOff>
      <xdr:row>37</xdr:row>
      <xdr:rowOff>0</xdr:rowOff>
    </xdr:from>
    <xdr:to>
      <xdr:col>140</xdr:col>
      <xdr:colOff>85725</xdr:colOff>
      <xdr:row>37</xdr:row>
      <xdr:rowOff>209550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100745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141</xdr:col>
      <xdr:colOff>0</xdr:colOff>
      <xdr:row>37</xdr:row>
      <xdr:rowOff>0</xdr:rowOff>
    </xdr:from>
    <xdr:to>
      <xdr:col>141</xdr:col>
      <xdr:colOff>85725</xdr:colOff>
      <xdr:row>37</xdr:row>
      <xdr:rowOff>209550</xdr:rowOff>
    </xdr:to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101441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144</xdr:col>
      <xdr:colOff>0</xdr:colOff>
      <xdr:row>37</xdr:row>
      <xdr:rowOff>0</xdr:rowOff>
    </xdr:from>
    <xdr:to>
      <xdr:col>144</xdr:col>
      <xdr:colOff>85725</xdr:colOff>
      <xdr:row>37</xdr:row>
      <xdr:rowOff>209550</xdr:rowOff>
    </xdr:to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103527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145</xdr:col>
      <xdr:colOff>0</xdr:colOff>
      <xdr:row>37</xdr:row>
      <xdr:rowOff>0</xdr:rowOff>
    </xdr:from>
    <xdr:to>
      <xdr:col>145</xdr:col>
      <xdr:colOff>85725</xdr:colOff>
      <xdr:row>37</xdr:row>
      <xdr:rowOff>209550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104222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152</xdr:col>
      <xdr:colOff>0</xdr:colOff>
      <xdr:row>37</xdr:row>
      <xdr:rowOff>0</xdr:rowOff>
    </xdr:from>
    <xdr:to>
      <xdr:col>152</xdr:col>
      <xdr:colOff>85725</xdr:colOff>
      <xdr:row>37</xdr:row>
      <xdr:rowOff>209550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109089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153</xdr:col>
      <xdr:colOff>0</xdr:colOff>
      <xdr:row>37</xdr:row>
      <xdr:rowOff>0</xdr:rowOff>
    </xdr:from>
    <xdr:to>
      <xdr:col>153</xdr:col>
      <xdr:colOff>85725</xdr:colOff>
      <xdr:row>37</xdr:row>
      <xdr:rowOff>209550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109785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156</xdr:col>
      <xdr:colOff>0</xdr:colOff>
      <xdr:row>37</xdr:row>
      <xdr:rowOff>0</xdr:rowOff>
    </xdr:from>
    <xdr:to>
      <xdr:col>156</xdr:col>
      <xdr:colOff>85725</xdr:colOff>
      <xdr:row>37</xdr:row>
      <xdr:rowOff>209550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1118711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157</xdr:col>
      <xdr:colOff>0</xdr:colOff>
      <xdr:row>37</xdr:row>
      <xdr:rowOff>0</xdr:rowOff>
    </xdr:from>
    <xdr:to>
      <xdr:col>157</xdr:col>
      <xdr:colOff>85725</xdr:colOff>
      <xdr:row>37</xdr:row>
      <xdr:rowOff>209550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1125664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160</xdr:col>
      <xdr:colOff>0</xdr:colOff>
      <xdr:row>37</xdr:row>
      <xdr:rowOff>0</xdr:rowOff>
    </xdr:from>
    <xdr:to>
      <xdr:col>160</xdr:col>
      <xdr:colOff>85725</xdr:colOff>
      <xdr:row>37</xdr:row>
      <xdr:rowOff>209550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114652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161</xdr:col>
      <xdr:colOff>0</xdr:colOff>
      <xdr:row>37</xdr:row>
      <xdr:rowOff>0</xdr:rowOff>
    </xdr:from>
    <xdr:to>
      <xdr:col>161</xdr:col>
      <xdr:colOff>85725</xdr:colOff>
      <xdr:row>37</xdr:row>
      <xdr:rowOff>209550</xdr:rowOff>
    </xdr:to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115347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164</xdr:col>
      <xdr:colOff>0</xdr:colOff>
      <xdr:row>37</xdr:row>
      <xdr:rowOff>0</xdr:rowOff>
    </xdr:from>
    <xdr:to>
      <xdr:col>164</xdr:col>
      <xdr:colOff>85725</xdr:colOff>
      <xdr:row>37</xdr:row>
      <xdr:rowOff>209550</xdr:rowOff>
    </xdr:to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117433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165</xdr:col>
      <xdr:colOff>0</xdr:colOff>
      <xdr:row>37</xdr:row>
      <xdr:rowOff>0</xdr:rowOff>
    </xdr:from>
    <xdr:to>
      <xdr:col>165</xdr:col>
      <xdr:colOff>85725</xdr:colOff>
      <xdr:row>37</xdr:row>
      <xdr:rowOff>209550</xdr:rowOff>
    </xdr:to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118129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172</xdr:col>
      <xdr:colOff>0</xdr:colOff>
      <xdr:row>37</xdr:row>
      <xdr:rowOff>0</xdr:rowOff>
    </xdr:from>
    <xdr:to>
      <xdr:col>172</xdr:col>
      <xdr:colOff>85725</xdr:colOff>
      <xdr:row>37</xdr:row>
      <xdr:rowOff>209550</xdr:rowOff>
    </xdr:to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122996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173</xdr:col>
      <xdr:colOff>0</xdr:colOff>
      <xdr:row>37</xdr:row>
      <xdr:rowOff>0</xdr:rowOff>
    </xdr:from>
    <xdr:to>
      <xdr:col>173</xdr:col>
      <xdr:colOff>85725</xdr:colOff>
      <xdr:row>37</xdr:row>
      <xdr:rowOff>209550</xdr:rowOff>
    </xdr:to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123691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176</xdr:col>
      <xdr:colOff>0</xdr:colOff>
      <xdr:row>37</xdr:row>
      <xdr:rowOff>0</xdr:rowOff>
    </xdr:from>
    <xdr:to>
      <xdr:col>176</xdr:col>
      <xdr:colOff>85725</xdr:colOff>
      <xdr:row>37</xdr:row>
      <xdr:rowOff>209550</xdr:rowOff>
    </xdr:to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125777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177</xdr:col>
      <xdr:colOff>0</xdr:colOff>
      <xdr:row>37</xdr:row>
      <xdr:rowOff>0</xdr:rowOff>
    </xdr:from>
    <xdr:to>
      <xdr:col>177</xdr:col>
      <xdr:colOff>85725</xdr:colOff>
      <xdr:row>37</xdr:row>
      <xdr:rowOff>209550</xdr:rowOff>
    </xdr:to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126472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180</xdr:col>
      <xdr:colOff>0</xdr:colOff>
      <xdr:row>37</xdr:row>
      <xdr:rowOff>0</xdr:rowOff>
    </xdr:from>
    <xdr:to>
      <xdr:col>180</xdr:col>
      <xdr:colOff>85725</xdr:colOff>
      <xdr:row>37</xdr:row>
      <xdr:rowOff>209550</xdr:rowOff>
    </xdr:to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128558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181</xdr:col>
      <xdr:colOff>0</xdr:colOff>
      <xdr:row>37</xdr:row>
      <xdr:rowOff>0</xdr:rowOff>
    </xdr:from>
    <xdr:to>
      <xdr:col>181</xdr:col>
      <xdr:colOff>85725</xdr:colOff>
      <xdr:row>37</xdr:row>
      <xdr:rowOff>209550</xdr:rowOff>
    </xdr:to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129254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184</xdr:col>
      <xdr:colOff>0</xdr:colOff>
      <xdr:row>37</xdr:row>
      <xdr:rowOff>0</xdr:rowOff>
    </xdr:from>
    <xdr:to>
      <xdr:col>184</xdr:col>
      <xdr:colOff>85725</xdr:colOff>
      <xdr:row>37</xdr:row>
      <xdr:rowOff>209550</xdr:rowOff>
    </xdr:to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131340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185</xdr:col>
      <xdr:colOff>0</xdr:colOff>
      <xdr:row>37</xdr:row>
      <xdr:rowOff>0</xdr:rowOff>
    </xdr:from>
    <xdr:to>
      <xdr:col>185</xdr:col>
      <xdr:colOff>85725</xdr:colOff>
      <xdr:row>37</xdr:row>
      <xdr:rowOff>209550</xdr:rowOff>
    </xdr:to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132035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9525</xdr:rowOff>
    </xdr:to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61817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17859</xdr:colOff>
      <xdr:row>41</xdr:row>
      <xdr:rowOff>196453</xdr:rowOff>
    </xdr:from>
    <xdr:to>
      <xdr:col>4</xdr:col>
      <xdr:colOff>103584</xdr:colOff>
      <xdr:row>44</xdr:row>
      <xdr:rowOff>65484</xdr:rowOff>
    </xdr:to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6199584" y="9873853"/>
          <a:ext cx="85725" cy="46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83343</xdr:colOff>
      <xdr:row>38</xdr:row>
      <xdr:rowOff>47625</xdr:rowOff>
    </xdr:from>
    <xdr:to>
      <xdr:col>4</xdr:col>
      <xdr:colOff>169068</xdr:colOff>
      <xdr:row>40</xdr:row>
      <xdr:rowOff>119062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6265068" y="9124950"/>
          <a:ext cx="85725" cy="47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85725</xdr:colOff>
      <xdr:row>40</xdr:row>
      <xdr:rowOff>28575</xdr:rowOff>
    </xdr:from>
    <xdr:to>
      <xdr:col>9</xdr:col>
      <xdr:colOff>171450</xdr:colOff>
      <xdr:row>42</xdr:row>
      <xdr:rowOff>104775</xdr:rowOff>
    </xdr:to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9744075" y="950595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43</xdr:row>
      <xdr:rowOff>104775</xdr:rowOff>
    </xdr:from>
    <xdr:to>
      <xdr:col>5</xdr:col>
      <xdr:colOff>619125</xdr:colOff>
      <xdr:row>45</xdr:row>
      <xdr:rowOff>180975</xdr:rowOff>
    </xdr:to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7410450" y="10182225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38</xdr:row>
      <xdr:rowOff>123825</xdr:rowOff>
    </xdr:to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61817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85725</xdr:colOff>
      <xdr:row>37</xdr:row>
      <xdr:rowOff>209550</xdr:rowOff>
    </xdr:to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6181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200</xdr:col>
      <xdr:colOff>0</xdr:colOff>
      <xdr:row>37</xdr:row>
      <xdr:rowOff>0</xdr:rowOff>
    </xdr:from>
    <xdr:to>
      <xdr:col>200</xdr:col>
      <xdr:colOff>85725</xdr:colOff>
      <xdr:row>37</xdr:row>
      <xdr:rowOff>209550</xdr:rowOff>
    </xdr:to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1424654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201</xdr:col>
      <xdr:colOff>0</xdr:colOff>
      <xdr:row>37</xdr:row>
      <xdr:rowOff>0</xdr:rowOff>
    </xdr:from>
    <xdr:to>
      <xdr:col>201</xdr:col>
      <xdr:colOff>85725</xdr:colOff>
      <xdr:row>37</xdr:row>
      <xdr:rowOff>209550</xdr:rowOff>
    </xdr:to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1431607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188</xdr:col>
      <xdr:colOff>0</xdr:colOff>
      <xdr:row>37</xdr:row>
      <xdr:rowOff>0</xdr:rowOff>
    </xdr:from>
    <xdr:to>
      <xdr:col>188</xdr:col>
      <xdr:colOff>85725</xdr:colOff>
      <xdr:row>37</xdr:row>
      <xdr:rowOff>209550</xdr:rowOff>
    </xdr:to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134121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189</xdr:col>
      <xdr:colOff>0</xdr:colOff>
      <xdr:row>37</xdr:row>
      <xdr:rowOff>0</xdr:rowOff>
    </xdr:from>
    <xdr:to>
      <xdr:col>189</xdr:col>
      <xdr:colOff>85725</xdr:colOff>
      <xdr:row>37</xdr:row>
      <xdr:rowOff>209550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34816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192</xdr:col>
      <xdr:colOff>0</xdr:colOff>
      <xdr:row>37</xdr:row>
      <xdr:rowOff>0</xdr:rowOff>
    </xdr:from>
    <xdr:to>
      <xdr:col>192</xdr:col>
      <xdr:colOff>85725</xdr:colOff>
      <xdr:row>37</xdr:row>
      <xdr:rowOff>209550</xdr:rowOff>
    </xdr:to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1369028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193</xdr:col>
      <xdr:colOff>0</xdr:colOff>
      <xdr:row>37</xdr:row>
      <xdr:rowOff>0</xdr:rowOff>
    </xdr:from>
    <xdr:to>
      <xdr:col>193</xdr:col>
      <xdr:colOff>85725</xdr:colOff>
      <xdr:row>37</xdr:row>
      <xdr:rowOff>209550</xdr:rowOff>
    </xdr:to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1375981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204</xdr:col>
      <xdr:colOff>0</xdr:colOff>
      <xdr:row>37</xdr:row>
      <xdr:rowOff>0</xdr:rowOff>
    </xdr:from>
    <xdr:to>
      <xdr:col>204</xdr:col>
      <xdr:colOff>85725</xdr:colOff>
      <xdr:row>37</xdr:row>
      <xdr:rowOff>209550</xdr:rowOff>
    </xdr:to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1452467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205</xdr:col>
      <xdr:colOff>0</xdr:colOff>
      <xdr:row>37</xdr:row>
      <xdr:rowOff>0</xdr:rowOff>
    </xdr:from>
    <xdr:to>
      <xdr:col>205</xdr:col>
      <xdr:colOff>85725</xdr:colOff>
      <xdr:row>37</xdr:row>
      <xdr:rowOff>209550</xdr:rowOff>
    </xdr:to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145942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208</xdr:col>
      <xdr:colOff>0</xdr:colOff>
      <xdr:row>37</xdr:row>
      <xdr:rowOff>0</xdr:rowOff>
    </xdr:from>
    <xdr:to>
      <xdr:col>208</xdr:col>
      <xdr:colOff>85725</xdr:colOff>
      <xdr:row>37</xdr:row>
      <xdr:rowOff>209550</xdr:rowOff>
    </xdr:to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148028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209</xdr:col>
      <xdr:colOff>0</xdr:colOff>
      <xdr:row>37</xdr:row>
      <xdr:rowOff>0</xdr:rowOff>
    </xdr:from>
    <xdr:to>
      <xdr:col>209</xdr:col>
      <xdr:colOff>85725</xdr:colOff>
      <xdr:row>37</xdr:row>
      <xdr:rowOff>209550</xdr:rowOff>
    </xdr:to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148723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212</xdr:col>
      <xdr:colOff>0</xdr:colOff>
      <xdr:row>37</xdr:row>
      <xdr:rowOff>0</xdr:rowOff>
    </xdr:from>
    <xdr:to>
      <xdr:col>212</xdr:col>
      <xdr:colOff>85725</xdr:colOff>
      <xdr:row>37</xdr:row>
      <xdr:rowOff>209550</xdr:rowOff>
    </xdr:to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1508093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213</xdr:col>
      <xdr:colOff>0</xdr:colOff>
      <xdr:row>37</xdr:row>
      <xdr:rowOff>0</xdr:rowOff>
    </xdr:from>
    <xdr:to>
      <xdr:col>213</xdr:col>
      <xdr:colOff>85725</xdr:colOff>
      <xdr:row>37</xdr:row>
      <xdr:rowOff>209550</xdr:rowOff>
    </xdr:to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1515046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216</xdr:col>
      <xdr:colOff>0</xdr:colOff>
      <xdr:row>37</xdr:row>
      <xdr:rowOff>0</xdr:rowOff>
    </xdr:from>
    <xdr:to>
      <xdr:col>216</xdr:col>
      <xdr:colOff>85725</xdr:colOff>
      <xdr:row>37</xdr:row>
      <xdr:rowOff>209550</xdr:rowOff>
    </xdr:to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1535906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217</xdr:col>
      <xdr:colOff>0</xdr:colOff>
      <xdr:row>37</xdr:row>
      <xdr:rowOff>0</xdr:rowOff>
    </xdr:from>
    <xdr:to>
      <xdr:col>217</xdr:col>
      <xdr:colOff>85725</xdr:colOff>
      <xdr:row>37</xdr:row>
      <xdr:rowOff>209550</xdr:rowOff>
    </xdr:to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1542859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220</xdr:col>
      <xdr:colOff>0</xdr:colOff>
      <xdr:row>37</xdr:row>
      <xdr:rowOff>0</xdr:rowOff>
    </xdr:from>
    <xdr:to>
      <xdr:col>220</xdr:col>
      <xdr:colOff>85725</xdr:colOff>
      <xdr:row>37</xdr:row>
      <xdr:rowOff>209550</xdr:rowOff>
    </xdr:to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1563719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221</xdr:col>
      <xdr:colOff>0</xdr:colOff>
      <xdr:row>37</xdr:row>
      <xdr:rowOff>0</xdr:rowOff>
    </xdr:from>
    <xdr:to>
      <xdr:col>221</xdr:col>
      <xdr:colOff>85725</xdr:colOff>
      <xdr:row>37</xdr:row>
      <xdr:rowOff>209550</xdr:rowOff>
    </xdr:to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1570672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224</xdr:col>
      <xdr:colOff>0</xdr:colOff>
      <xdr:row>37</xdr:row>
      <xdr:rowOff>0</xdr:rowOff>
    </xdr:from>
    <xdr:to>
      <xdr:col>224</xdr:col>
      <xdr:colOff>85725</xdr:colOff>
      <xdr:row>37</xdr:row>
      <xdr:rowOff>209550</xdr:rowOff>
    </xdr:to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1591532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225</xdr:col>
      <xdr:colOff>0</xdr:colOff>
      <xdr:row>37</xdr:row>
      <xdr:rowOff>0</xdr:rowOff>
    </xdr:from>
    <xdr:to>
      <xdr:col>225</xdr:col>
      <xdr:colOff>85725</xdr:colOff>
      <xdr:row>37</xdr:row>
      <xdr:rowOff>209550</xdr:rowOff>
    </xdr:to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1598485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228</xdr:col>
      <xdr:colOff>0</xdr:colOff>
      <xdr:row>37</xdr:row>
      <xdr:rowOff>0</xdr:rowOff>
    </xdr:from>
    <xdr:to>
      <xdr:col>228</xdr:col>
      <xdr:colOff>85725</xdr:colOff>
      <xdr:row>37</xdr:row>
      <xdr:rowOff>209550</xdr:rowOff>
    </xdr:to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161934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229</xdr:col>
      <xdr:colOff>0</xdr:colOff>
      <xdr:row>37</xdr:row>
      <xdr:rowOff>0</xdr:rowOff>
    </xdr:from>
    <xdr:to>
      <xdr:col>229</xdr:col>
      <xdr:colOff>85725</xdr:colOff>
      <xdr:row>37</xdr:row>
      <xdr:rowOff>209550</xdr:rowOff>
    </xdr:to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162629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40</xdr:row>
      <xdr:rowOff>133350</xdr:rowOff>
    </xdr:to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17306925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40</xdr:row>
      <xdr:rowOff>133350</xdr:rowOff>
    </xdr:to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18002250" y="8801100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123825</xdr:rowOff>
    </xdr:to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173069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123825</xdr:rowOff>
    </xdr:to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180022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37</xdr:row>
      <xdr:rowOff>0</xdr:rowOff>
    </xdr:from>
    <xdr:to>
      <xdr:col>20</xdr:col>
      <xdr:colOff>85725</xdr:colOff>
      <xdr:row>38</xdr:row>
      <xdr:rowOff>76200</xdr:rowOff>
    </xdr:to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17306925" y="88011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37</xdr:row>
      <xdr:rowOff>0</xdr:rowOff>
    </xdr:from>
    <xdr:to>
      <xdr:col>21</xdr:col>
      <xdr:colOff>85725</xdr:colOff>
      <xdr:row>38</xdr:row>
      <xdr:rowOff>76200</xdr:rowOff>
    </xdr:to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18002250" y="88011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39</xdr:row>
      <xdr:rowOff>0</xdr:rowOff>
    </xdr:to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645890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39</xdr:row>
      <xdr:rowOff>0</xdr:rowOff>
    </xdr:to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652843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38</xdr:row>
      <xdr:rowOff>9525</xdr:rowOff>
    </xdr:to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6458902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38</xdr:row>
      <xdr:rowOff>9525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65284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88</xdr:col>
      <xdr:colOff>0</xdr:colOff>
      <xdr:row>37</xdr:row>
      <xdr:rowOff>0</xdr:rowOff>
    </xdr:from>
    <xdr:to>
      <xdr:col>88</xdr:col>
      <xdr:colOff>85725</xdr:colOff>
      <xdr:row>37</xdr:row>
      <xdr:rowOff>209550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645890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89</xdr:col>
      <xdr:colOff>0</xdr:colOff>
      <xdr:row>37</xdr:row>
      <xdr:rowOff>0</xdr:rowOff>
    </xdr:from>
    <xdr:to>
      <xdr:col>89</xdr:col>
      <xdr:colOff>85725</xdr:colOff>
      <xdr:row>37</xdr:row>
      <xdr:rowOff>209550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65284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39</xdr:row>
      <xdr:rowOff>0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068252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39</xdr:row>
      <xdr:rowOff>0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1377850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38</xdr:row>
      <xdr:rowOff>123825</xdr:rowOff>
    </xdr:to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506825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38</xdr:row>
      <xdr:rowOff>123825</xdr:rowOff>
    </xdr:to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513778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68</xdr:col>
      <xdr:colOff>0</xdr:colOff>
      <xdr:row>37</xdr:row>
      <xdr:rowOff>0</xdr:rowOff>
    </xdr:from>
    <xdr:to>
      <xdr:col>68</xdr:col>
      <xdr:colOff>85725</xdr:colOff>
      <xdr:row>37</xdr:row>
      <xdr:rowOff>209550</xdr:rowOff>
    </xdr:to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50682525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69</xdr:col>
      <xdr:colOff>0</xdr:colOff>
      <xdr:row>37</xdr:row>
      <xdr:rowOff>0</xdr:rowOff>
    </xdr:from>
    <xdr:to>
      <xdr:col>69</xdr:col>
      <xdr:colOff>85725</xdr:colOff>
      <xdr:row>37</xdr:row>
      <xdr:rowOff>209550</xdr:rowOff>
    </xdr:to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513778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85725</xdr:rowOff>
    </xdr:to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2869525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85725</xdr:rowOff>
    </xdr:to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564850" y="8801100"/>
          <a:ext cx="857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57150</xdr:rowOff>
    </xdr:to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2869525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57150</xdr:rowOff>
    </xdr:to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564850" y="88011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37</xdr:row>
      <xdr:rowOff>0</xdr:rowOff>
    </xdr:from>
    <xdr:to>
      <xdr:col>28</xdr:col>
      <xdr:colOff>85725</xdr:colOff>
      <xdr:row>37</xdr:row>
      <xdr:rowOff>76200</xdr:rowOff>
    </xdr:to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2869525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76200</xdr:rowOff>
    </xdr:to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564850" y="8801100"/>
          <a:ext cx="857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85725</xdr:colOff>
      <xdr:row>37</xdr:row>
      <xdr:rowOff>28575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564850" y="8801100"/>
          <a:ext cx="85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85725</xdr:colOff>
      <xdr:row>38</xdr:row>
      <xdr:rowOff>9525</xdr:rowOff>
    </xdr:to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4143375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95250</xdr:rowOff>
    </xdr:to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4143375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37</xdr:row>
      <xdr:rowOff>209550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50863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85725</xdr:colOff>
      <xdr:row>38</xdr:row>
      <xdr:rowOff>9525</xdr:rowOff>
    </xdr:to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50863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85725</xdr:colOff>
      <xdr:row>37</xdr:row>
      <xdr:rowOff>95250</xdr:rowOff>
    </xdr:to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5086350" y="86106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238125</xdr:rowOff>
    </xdr:to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6877050" y="880110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37</xdr:row>
      <xdr:rowOff>0</xdr:rowOff>
    </xdr:from>
    <xdr:to>
      <xdr:col>5</xdr:col>
      <xdr:colOff>395287</xdr:colOff>
      <xdr:row>37</xdr:row>
      <xdr:rowOff>257175</xdr:rowOff>
    </xdr:to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7186612" y="88011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28575</xdr:rowOff>
    </xdr:to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6877050" y="8801100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66675</xdr:rowOff>
    </xdr:to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6877050" y="8801100"/>
          <a:ext cx="8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38100</xdr:rowOff>
    </xdr:to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6877050" y="8801100"/>
          <a:ext cx="857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9525</xdr:rowOff>
    </xdr:to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6877050" y="8801100"/>
          <a:ext cx="85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38</xdr:row>
      <xdr:rowOff>123825</xdr:rowOff>
    </xdr:to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6877050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331305</xdr:colOff>
      <xdr:row>37</xdr:row>
      <xdr:rowOff>0</xdr:rowOff>
    </xdr:from>
    <xdr:to>
      <xdr:col>5</xdr:col>
      <xdr:colOff>417030</xdr:colOff>
      <xdr:row>39</xdr:row>
      <xdr:rowOff>0</xdr:rowOff>
    </xdr:to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7208355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309562</xdr:colOff>
      <xdr:row>36</xdr:row>
      <xdr:rowOff>166688</xdr:rowOff>
    </xdr:from>
    <xdr:to>
      <xdr:col>5</xdr:col>
      <xdr:colOff>395287</xdr:colOff>
      <xdr:row>38</xdr:row>
      <xdr:rowOff>178595</xdr:rowOff>
    </xdr:to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7186612" y="8777288"/>
          <a:ext cx="85725" cy="47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440532</xdr:colOff>
      <xdr:row>37</xdr:row>
      <xdr:rowOff>0</xdr:rowOff>
    </xdr:from>
    <xdr:to>
      <xdr:col>5</xdr:col>
      <xdr:colOff>526257</xdr:colOff>
      <xdr:row>39</xdr:row>
      <xdr:rowOff>0</xdr:rowOff>
    </xdr:to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7317582" y="8801100"/>
          <a:ext cx="857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607218</xdr:colOff>
      <xdr:row>37</xdr:row>
      <xdr:rowOff>5953</xdr:rowOff>
    </xdr:from>
    <xdr:to>
      <xdr:col>5</xdr:col>
      <xdr:colOff>692943</xdr:colOff>
      <xdr:row>38</xdr:row>
      <xdr:rowOff>129778</xdr:rowOff>
    </xdr:to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7484268" y="8807053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535782</xdr:colOff>
      <xdr:row>37</xdr:row>
      <xdr:rowOff>5953</xdr:rowOff>
    </xdr:from>
    <xdr:to>
      <xdr:col>5</xdr:col>
      <xdr:colOff>621507</xdr:colOff>
      <xdr:row>38</xdr:row>
      <xdr:rowOff>129778</xdr:rowOff>
    </xdr:to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7412832" y="8807053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297657</xdr:colOff>
      <xdr:row>36</xdr:row>
      <xdr:rowOff>178594</xdr:rowOff>
    </xdr:from>
    <xdr:to>
      <xdr:col>5</xdr:col>
      <xdr:colOff>383382</xdr:colOff>
      <xdr:row>38</xdr:row>
      <xdr:rowOff>111919</xdr:rowOff>
    </xdr:to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7174707" y="8789194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561975</xdr:colOff>
      <xdr:row>37</xdr:row>
      <xdr:rowOff>0</xdr:rowOff>
    </xdr:from>
    <xdr:to>
      <xdr:col>5</xdr:col>
      <xdr:colOff>647700</xdr:colOff>
      <xdr:row>38</xdr:row>
      <xdr:rowOff>123825</xdr:rowOff>
    </xdr:to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7439025" y="8801100"/>
          <a:ext cx="85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85725</xdr:colOff>
      <xdr:row>37</xdr:row>
      <xdr:rowOff>209550</xdr:rowOff>
    </xdr:to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6877050" y="88011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4143375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3337891</xdr:colOff>
      <xdr:row>42</xdr:row>
      <xdr:rowOff>149086</xdr:rowOff>
    </xdr:from>
    <xdr:to>
      <xdr:col>2</xdr:col>
      <xdr:colOff>11181</xdr:colOff>
      <xdr:row>43</xdr:row>
      <xdr:rowOff>158611</xdr:rowOff>
    </xdr:to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3627782" y="11198086"/>
          <a:ext cx="85725" cy="20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4143375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4143375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4143375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4143375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4143375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4143375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4143375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4143375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4143375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4143375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4143375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4143375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4143375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4143375" y="120777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389283</xdr:colOff>
      <xdr:row>40</xdr:row>
      <xdr:rowOff>182216</xdr:rowOff>
    </xdr:from>
    <xdr:to>
      <xdr:col>5</xdr:col>
      <xdr:colOff>475008</xdr:colOff>
      <xdr:row>43</xdr:row>
      <xdr:rowOff>57977</xdr:rowOff>
    </xdr:to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7266333" y="9659591"/>
          <a:ext cx="85725" cy="475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5086350" y="90773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5086350" y="92773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5086350" y="94773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5086350" y="96774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5086350" y="98774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5086350" y="100774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086350" y="102774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5086350" y="10477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5086350" y="106775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5086350" y="108775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5086350" y="110775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5086350" y="112776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5086350" y="114776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5086350" y="116776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5086350" y="118776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5086350" y="120777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39</xdr:row>
      <xdr:rowOff>9525</xdr:rowOff>
    </xdr:to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85725</xdr:colOff>
      <xdr:row>39</xdr:row>
      <xdr:rowOff>9525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85725</xdr:colOff>
      <xdr:row>40</xdr:row>
      <xdr:rowOff>9525</xdr:rowOff>
    </xdr:to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85725</xdr:colOff>
      <xdr:row>40</xdr:row>
      <xdr:rowOff>9525</xdr:rowOff>
    </xdr:to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9525</xdr:rowOff>
    </xdr:to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41</xdr:row>
      <xdr:rowOff>9525</xdr:rowOff>
    </xdr:to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9525</xdr:rowOff>
    </xdr:to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85725</xdr:colOff>
      <xdr:row>42</xdr:row>
      <xdr:rowOff>9525</xdr:rowOff>
    </xdr:to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9525</xdr:rowOff>
    </xdr:to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43</xdr:row>
      <xdr:rowOff>9525</xdr:rowOff>
    </xdr:to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85725</xdr:colOff>
      <xdr:row>44</xdr:row>
      <xdr:rowOff>9525</xdr:rowOff>
    </xdr:to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85725</xdr:colOff>
      <xdr:row>44</xdr:row>
      <xdr:rowOff>9525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85725</xdr:colOff>
      <xdr:row>45</xdr:row>
      <xdr:rowOff>9525</xdr:rowOff>
    </xdr:to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45</xdr:row>
      <xdr:rowOff>9525</xdr:rowOff>
    </xdr:to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85725</xdr:colOff>
      <xdr:row>46</xdr:row>
      <xdr:rowOff>9525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85725</xdr:colOff>
      <xdr:row>46</xdr:row>
      <xdr:rowOff>9525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85725</xdr:colOff>
      <xdr:row>47</xdr:row>
      <xdr:rowOff>9525</xdr:rowOff>
    </xdr:to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47</xdr:row>
      <xdr:rowOff>9525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85725</xdr:colOff>
      <xdr:row>48</xdr:row>
      <xdr:rowOff>9525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85725</xdr:colOff>
      <xdr:row>48</xdr:row>
      <xdr:rowOff>9525</xdr:rowOff>
    </xdr:to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85725</xdr:colOff>
      <xdr:row>49</xdr:row>
      <xdr:rowOff>9525</xdr:rowOff>
    </xdr:to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85725</xdr:colOff>
      <xdr:row>49</xdr:row>
      <xdr:rowOff>9525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85725</xdr:colOff>
      <xdr:row>50</xdr:row>
      <xdr:rowOff>9525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85725</xdr:colOff>
      <xdr:row>50</xdr:row>
      <xdr:rowOff>9525</xdr:rowOff>
    </xdr:to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85725</xdr:colOff>
      <xdr:row>51</xdr:row>
      <xdr:rowOff>9525</xdr:rowOff>
    </xdr:to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85725</xdr:colOff>
      <xdr:row>51</xdr:row>
      <xdr:rowOff>9525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85725</xdr:colOff>
      <xdr:row>52</xdr:row>
      <xdr:rowOff>9525</xdr:rowOff>
    </xdr:to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52</xdr:row>
      <xdr:rowOff>9525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85725</xdr:colOff>
      <xdr:row>53</xdr:row>
      <xdr:rowOff>9525</xdr:rowOff>
    </xdr:to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3702326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53</xdr:row>
      <xdr:rowOff>9525</xdr:rowOff>
    </xdr:to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4986130" y="9980543"/>
          <a:ext cx="85725" cy="282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85725</xdr:colOff>
      <xdr:row>54</xdr:row>
      <xdr:rowOff>9525</xdr:rowOff>
    </xdr:to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3702326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54</xdr:row>
      <xdr:rowOff>9525</xdr:rowOff>
    </xdr:to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4986130" y="10253870"/>
          <a:ext cx="85725" cy="2083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238125</xdr:rowOff>
    </xdr:to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6269935" y="2824370"/>
          <a:ext cx="85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47625</xdr:rowOff>
    </xdr:to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6269935" y="2824370"/>
          <a:ext cx="85725" cy="3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257175</xdr:rowOff>
    </xdr:to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6269935" y="282437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38100</xdr:rowOff>
    </xdr:to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6269935" y="2824370"/>
          <a:ext cx="85725" cy="30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11</xdr:row>
      <xdr:rowOff>19050</xdr:rowOff>
    </xdr:to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6269935" y="2824370"/>
          <a:ext cx="85725" cy="2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85725</xdr:colOff>
      <xdr:row>10</xdr:row>
      <xdr:rowOff>209550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6269935" y="282437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TDNH_Y&#234;n%2012%20th&#225;ng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0"/>
      <sheetData sheetId="1">
        <row r="3">
          <cell r="B3" t="str">
            <v>1.Thi hành xong</v>
          </cell>
        </row>
        <row r="4">
          <cell r="B4" t="str">
            <v>2.Đình chỉ thi hành án</v>
          </cell>
        </row>
        <row r="5">
          <cell r="B5" t="str">
            <v>3.Đang thi hành</v>
          </cell>
        </row>
        <row r="6">
          <cell r="B6" t="str">
            <v>4.Hoãn thi hành án</v>
          </cell>
        </row>
        <row r="7">
          <cell r="B7" t="str">
            <v>5.Tạm đình chỉ thi hành án</v>
          </cell>
        </row>
        <row r="8">
          <cell r="B8" t="str">
            <v>6.Tạm dừng thi hành án để giải quyết khiếu nại</v>
          </cell>
        </row>
        <row r="9">
          <cell r="B9" t="str">
            <v>7.Đang trong thời gian tự nguyện thi hành án</v>
          </cell>
        </row>
        <row r="10">
          <cell r="B10" t="str">
            <v>8.Đang trong thời gian chờ ý kiến chỉ đạo nghiệp vụ của cơ quan có thẩm quyền</v>
          </cell>
        </row>
        <row r="11">
          <cell r="B11" t="str">
            <v>9.Đang trong thời gian chờ ý kiến Ban Chỉ đạo thi hành án dân sự</v>
          </cell>
        </row>
        <row r="12">
          <cell r="B12" t="str">
            <v>Chưa có điều kiện thi hành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3"/>
  <sheetViews>
    <sheetView topLeftCell="A4" workbookViewId="0">
      <selection activeCell="F144" sqref="F144"/>
    </sheetView>
  </sheetViews>
  <sheetFormatPr defaultColWidth="10.5703125" defaultRowHeight="12" x14ac:dyDescent="0.2"/>
  <cols>
    <col min="1" max="1" width="6.7109375" style="14" customWidth="1"/>
    <col min="2" max="2" width="6.42578125" style="12" customWidth="1"/>
    <col min="3" max="3" width="13.7109375" style="13" customWidth="1"/>
    <col min="4" max="4" width="7.28515625" style="3" customWidth="1"/>
    <col min="5" max="5" width="8.140625" style="3" customWidth="1"/>
    <col min="6" max="6" width="8.5703125" style="3" customWidth="1"/>
    <col min="7" max="7" width="9.28515625" style="3" customWidth="1"/>
    <col min="8" max="8" width="8.42578125" style="3" customWidth="1"/>
    <col min="9" max="9" width="7.5703125" style="3" customWidth="1"/>
    <col min="10" max="10" width="4.28515625" style="3" customWidth="1"/>
    <col min="11" max="11" width="4.85546875" style="3" customWidth="1"/>
    <col min="12" max="12" width="5.28515625" style="3" customWidth="1"/>
    <col min="13" max="13" width="5.140625" style="3" customWidth="1"/>
    <col min="14" max="15" width="6.42578125" style="3" customWidth="1"/>
    <col min="16" max="17" width="6.28515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279" t="s">
        <v>764</v>
      </c>
      <c r="B1" s="279"/>
      <c r="C1" s="279"/>
      <c r="D1" s="279"/>
      <c r="E1" s="27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280" t="s">
        <v>765</v>
      </c>
      <c r="B2" s="280"/>
      <c r="C2" s="280"/>
      <c r="D2" s="280"/>
      <c r="E2" s="28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281" t="s">
        <v>767</v>
      </c>
      <c r="G4" s="281"/>
      <c r="H4" s="281"/>
      <c r="I4" s="281"/>
      <c r="J4" s="281"/>
      <c r="K4" s="281"/>
      <c r="L4" s="281"/>
      <c r="M4" s="281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282" t="s">
        <v>962</v>
      </c>
      <c r="G5" s="282"/>
      <c r="H5" s="282"/>
      <c r="I5" s="282"/>
      <c r="J5" s="282"/>
      <c r="K5" s="282"/>
      <c r="L5" s="282"/>
      <c r="M5" s="282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65.25" customHeight="1" x14ac:dyDescent="0.25">
      <c r="A7" s="56" t="s">
        <v>700</v>
      </c>
      <c r="B7" s="56" t="s">
        <v>0</v>
      </c>
      <c r="C7" s="56" t="s">
        <v>1</v>
      </c>
      <c r="D7" s="56" t="s">
        <v>2</v>
      </c>
      <c r="E7" s="258" t="s">
        <v>3</v>
      </c>
      <c r="F7" s="258"/>
      <c r="G7" s="258"/>
      <c r="H7" s="258"/>
      <c r="I7" s="258"/>
      <c r="J7" s="258" t="s">
        <v>4</v>
      </c>
      <c r="K7" s="258"/>
      <c r="L7" s="258"/>
      <c r="M7" s="258"/>
      <c r="N7" s="258" t="s">
        <v>5</v>
      </c>
      <c r="O7" s="258"/>
      <c r="P7" s="258"/>
      <c r="Q7" s="258"/>
      <c r="R7" s="260" t="s">
        <v>959</v>
      </c>
      <c r="S7" s="260"/>
    </row>
    <row r="8" spans="1:19" ht="84" x14ac:dyDescent="0.2">
      <c r="A8" s="1"/>
      <c r="B8" s="2"/>
      <c r="C8" s="4"/>
      <c r="D8" s="30"/>
      <c r="E8" s="41" t="s">
        <v>6</v>
      </c>
      <c r="F8" s="46">
        <v>2013</v>
      </c>
      <c r="G8" s="46">
        <v>2014</v>
      </c>
      <c r="H8" s="46">
        <v>2015</v>
      </c>
      <c r="I8" s="46">
        <v>2016</v>
      </c>
      <c r="J8" s="41" t="s">
        <v>7</v>
      </c>
      <c r="K8" s="41" t="s">
        <v>8</v>
      </c>
      <c r="L8" s="41" t="s">
        <v>9</v>
      </c>
      <c r="M8" s="41" t="s">
        <v>10</v>
      </c>
      <c r="N8" s="41" t="s">
        <v>11</v>
      </c>
      <c r="O8" s="41" t="s">
        <v>12</v>
      </c>
      <c r="P8" s="41" t="s">
        <v>13</v>
      </c>
      <c r="Q8" s="41" t="s">
        <v>14</v>
      </c>
      <c r="R8" s="58" t="s">
        <v>960</v>
      </c>
      <c r="S8" s="58" t="s">
        <v>961</v>
      </c>
    </row>
    <row r="9" spans="1:19" ht="48" x14ac:dyDescent="0.2">
      <c r="A9" s="274" t="s">
        <v>908</v>
      </c>
      <c r="B9" s="32">
        <v>1</v>
      </c>
      <c r="C9" s="35" t="s">
        <v>775</v>
      </c>
      <c r="D9" s="40" t="s">
        <v>15</v>
      </c>
      <c r="E9" s="31"/>
      <c r="F9" s="31"/>
      <c r="G9" s="31"/>
      <c r="H9" s="40"/>
      <c r="I9" s="5">
        <v>42558</v>
      </c>
      <c r="J9" s="31" t="s">
        <v>16</v>
      </c>
      <c r="K9" s="31"/>
      <c r="L9" s="31"/>
      <c r="M9" s="31"/>
      <c r="N9" s="31" t="s">
        <v>16</v>
      </c>
      <c r="O9" s="31"/>
      <c r="P9" s="31"/>
      <c r="Q9" s="31"/>
      <c r="R9" s="31" t="s">
        <v>16</v>
      </c>
      <c r="S9" s="31"/>
    </row>
    <row r="10" spans="1:19" ht="36" x14ac:dyDescent="0.2">
      <c r="A10" s="274"/>
      <c r="B10" s="32">
        <v>2</v>
      </c>
      <c r="C10" s="35" t="s">
        <v>776</v>
      </c>
      <c r="D10" s="40" t="s">
        <v>17</v>
      </c>
      <c r="E10" s="31"/>
      <c r="F10" s="31"/>
      <c r="G10" s="31"/>
      <c r="H10" s="40"/>
      <c r="I10" s="31" t="s">
        <v>18</v>
      </c>
      <c r="J10" s="31" t="s">
        <v>16</v>
      </c>
      <c r="K10" s="31"/>
      <c r="L10" s="31"/>
      <c r="M10" s="31"/>
      <c r="N10" s="31" t="s">
        <v>16</v>
      </c>
      <c r="O10" s="31"/>
      <c r="P10" s="31"/>
      <c r="Q10" s="31"/>
      <c r="R10" s="31" t="s">
        <v>16</v>
      </c>
      <c r="S10" s="31"/>
    </row>
    <row r="11" spans="1:19" ht="24" x14ac:dyDescent="0.2">
      <c r="A11" s="274"/>
      <c r="B11" s="32">
        <v>3</v>
      </c>
      <c r="C11" s="35" t="s">
        <v>777</v>
      </c>
      <c r="D11" s="40" t="s">
        <v>19</v>
      </c>
      <c r="E11" s="31" t="s">
        <v>20</v>
      </c>
      <c r="F11" s="31"/>
      <c r="G11" s="31"/>
      <c r="H11" s="40"/>
      <c r="I11" s="31"/>
      <c r="J11" s="31"/>
      <c r="K11" s="31"/>
      <c r="L11" s="31"/>
      <c r="M11" s="31" t="s">
        <v>16</v>
      </c>
      <c r="N11" s="31"/>
      <c r="O11" s="31"/>
      <c r="P11" s="31"/>
      <c r="Q11" s="31"/>
      <c r="R11" s="31" t="s">
        <v>16</v>
      </c>
      <c r="S11" s="31"/>
    </row>
    <row r="12" spans="1:19" ht="36" x14ac:dyDescent="0.2">
      <c r="A12" s="274"/>
      <c r="B12" s="32">
        <v>4</v>
      </c>
      <c r="C12" s="35" t="s">
        <v>778</v>
      </c>
      <c r="D12" s="40" t="s">
        <v>21</v>
      </c>
      <c r="E12" s="31"/>
      <c r="F12" s="31"/>
      <c r="G12" s="31"/>
      <c r="H12" s="40" t="s">
        <v>22</v>
      </c>
      <c r="I12" s="31"/>
      <c r="J12" s="31" t="s">
        <v>16</v>
      </c>
      <c r="K12" s="31"/>
      <c r="L12" s="31"/>
      <c r="M12" s="31"/>
      <c r="N12" s="31" t="s">
        <v>16</v>
      </c>
      <c r="O12" s="31"/>
      <c r="P12" s="31"/>
      <c r="Q12" s="31"/>
      <c r="R12" s="31" t="s">
        <v>16</v>
      </c>
      <c r="S12" s="31"/>
    </row>
    <row r="13" spans="1:19" ht="36" x14ac:dyDescent="0.2">
      <c r="A13" s="274"/>
      <c r="B13" s="32">
        <v>5</v>
      </c>
      <c r="C13" s="35" t="s">
        <v>779</v>
      </c>
      <c r="D13" s="40" t="s">
        <v>23</v>
      </c>
      <c r="E13" s="31"/>
      <c r="F13" s="31"/>
      <c r="G13" s="31"/>
      <c r="H13" s="40"/>
      <c r="I13" s="5">
        <v>42711</v>
      </c>
      <c r="J13" s="31" t="s">
        <v>16</v>
      </c>
      <c r="K13" s="31"/>
      <c r="L13" s="31"/>
      <c r="M13" s="31"/>
      <c r="N13" s="31" t="s">
        <v>16</v>
      </c>
      <c r="O13" s="31"/>
      <c r="P13" s="31"/>
      <c r="Q13" s="31"/>
      <c r="R13" s="31"/>
      <c r="S13" s="31" t="s">
        <v>16</v>
      </c>
    </row>
    <row r="14" spans="1:19" ht="36" x14ac:dyDescent="0.2">
      <c r="A14" s="274"/>
      <c r="B14" s="32">
        <v>6</v>
      </c>
      <c r="C14" s="35" t="s">
        <v>780</v>
      </c>
      <c r="D14" s="40" t="s">
        <v>24</v>
      </c>
      <c r="E14" s="31" t="s">
        <v>25</v>
      </c>
      <c r="F14" s="31"/>
      <c r="G14" s="31"/>
      <c r="H14" s="40"/>
      <c r="I14" s="31"/>
      <c r="J14" s="31" t="s">
        <v>16</v>
      </c>
      <c r="K14" s="31"/>
      <c r="L14" s="31"/>
      <c r="M14" s="31"/>
      <c r="N14" s="31"/>
      <c r="O14" s="31"/>
      <c r="P14" s="31"/>
      <c r="Q14" s="31"/>
      <c r="R14" s="31"/>
      <c r="S14" s="31" t="s">
        <v>16</v>
      </c>
    </row>
    <row r="15" spans="1:19" x14ac:dyDescent="0.2">
      <c r="A15" s="274"/>
      <c r="B15" s="275">
        <v>7</v>
      </c>
      <c r="C15" s="259" t="s">
        <v>781</v>
      </c>
      <c r="D15" s="254" t="s">
        <v>24</v>
      </c>
      <c r="E15" s="252"/>
      <c r="F15" s="252"/>
      <c r="G15" s="252"/>
      <c r="H15" s="254" t="s">
        <v>26</v>
      </c>
      <c r="I15" s="252"/>
      <c r="J15" s="252" t="s">
        <v>16</v>
      </c>
      <c r="K15" s="252"/>
      <c r="L15" s="252"/>
      <c r="M15" s="252"/>
      <c r="N15" s="255" t="s">
        <v>16</v>
      </c>
      <c r="O15" s="252"/>
      <c r="P15" s="252"/>
      <c r="Q15" s="252"/>
      <c r="R15" s="252"/>
      <c r="S15" s="252" t="s">
        <v>16</v>
      </c>
    </row>
    <row r="16" spans="1:19" ht="36" customHeight="1" x14ac:dyDescent="0.2">
      <c r="A16" s="274"/>
      <c r="B16" s="275"/>
      <c r="C16" s="259"/>
      <c r="D16" s="254"/>
      <c r="E16" s="252"/>
      <c r="F16" s="252"/>
      <c r="G16" s="252"/>
      <c r="H16" s="254"/>
      <c r="I16" s="252"/>
      <c r="J16" s="252"/>
      <c r="K16" s="252"/>
      <c r="L16" s="252"/>
      <c r="M16" s="252"/>
      <c r="N16" s="255"/>
      <c r="O16" s="252"/>
      <c r="P16" s="252"/>
      <c r="Q16" s="252"/>
      <c r="R16" s="252"/>
      <c r="S16" s="252"/>
    </row>
    <row r="17" spans="1:21" ht="36.75" customHeight="1" x14ac:dyDescent="0.2">
      <c r="A17" s="274"/>
      <c r="B17" s="32">
        <v>8</v>
      </c>
      <c r="C17" s="35" t="s">
        <v>782</v>
      </c>
      <c r="D17" s="40" t="s">
        <v>27</v>
      </c>
      <c r="E17" s="31"/>
      <c r="F17" s="31" t="s">
        <v>28</v>
      </c>
      <c r="G17" s="31"/>
      <c r="H17" s="40"/>
      <c r="I17" s="31"/>
      <c r="J17" s="31"/>
      <c r="K17" s="31"/>
      <c r="L17" s="31"/>
      <c r="M17" s="31"/>
      <c r="N17" s="31"/>
      <c r="O17" s="31"/>
      <c r="P17" s="31" t="s">
        <v>16</v>
      </c>
      <c r="Q17" s="31"/>
      <c r="R17" s="31"/>
      <c r="S17" s="31" t="s">
        <v>16</v>
      </c>
    </row>
    <row r="18" spans="1:21" ht="36" x14ac:dyDescent="0.2">
      <c r="A18" s="274"/>
      <c r="B18" s="32">
        <v>9</v>
      </c>
      <c r="C18" s="35" t="s">
        <v>783</v>
      </c>
      <c r="D18" s="40" t="s">
        <v>29</v>
      </c>
      <c r="E18" s="31"/>
      <c r="F18" s="31"/>
      <c r="G18" s="31"/>
      <c r="H18" s="40" t="s">
        <v>30</v>
      </c>
      <c r="I18" s="31"/>
      <c r="J18" s="31" t="s">
        <v>16</v>
      </c>
      <c r="K18" s="31"/>
      <c r="L18" s="31"/>
      <c r="M18" s="31"/>
      <c r="N18" s="31"/>
      <c r="O18" s="31" t="s">
        <v>16</v>
      </c>
      <c r="P18" s="31"/>
      <c r="Q18" s="31"/>
      <c r="R18" s="31"/>
      <c r="S18" s="31" t="s">
        <v>16</v>
      </c>
    </row>
    <row r="19" spans="1:21" ht="24" x14ac:dyDescent="0.2">
      <c r="A19" s="274" t="s">
        <v>909</v>
      </c>
      <c r="B19" s="32">
        <v>10</v>
      </c>
      <c r="C19" s="35" t="s">
        <v>31</v>
      </c>
      <c r="D19" s="40" t="s">
        <v>32</v>
      </c>
      <c r="E19" s="40"/>
      <c r="F19" s="40"/>
      <c r="G19" s="40"/>
      <c r="H19" s="40"/>
      <c r="I19" s="6">
        <v>42555</v>
      </c>
      <c r="J19" s="40"/>
      <c r="K19" s="40"/>
      <c r="L19" s="40"/>
      <c r="M19" s="40"/>
      <c r="N19" s="40"/>
      <c r="O19" s="40"/>
      <c r="P19" s="40"/>
      <c r="Q19" s="40"/>
      <c r="R19" s="40" t="s">
        <v>16</v>
      </c>
      <c r="S19" s="40"/>
    </row>
    <row r="20" spans="1:21" ht="36" x14ac:dyDescent="0.2">
      <c r="A20" s="274"/>
      <c r="B20" s="32">
        <v>11</v>
      </c>
      <c r="C20" s="35" t="s">
        <v>33</v>
      </c>
      <c r="D20" s="40" t="s">
        <v>34</v>
      </c>
      <c r="E20" s="40"/>
      <c r="F20" s="40"/>
      <c r="G20" s="40"/>
      <c r="H20" s="40"/>
      <c r="I20" s="40" t="s">
        <v>35</v>
      </c>
      <c r="J20" s="40"/>
      <c r="K20" s="40"/>
      <c r="L20" s="40"/>
      <c r="M20" s="40"/>
      <c r="N20" s="40"/>
      <c r="O20" s="40"/>
      <c r="P20" s="40"/>
      <c r="Q20" s="40"/>
      <c r="R20" s="40" t="s">
        <v>36</v>
      </c>
      <c r="S20" s="40"/>
    </row>
    <row r="21" spans="1:21" ht="36" x14ac:dyDescent="0.2">
      <c r="A21" s="274"/>
      <c r="B21" s="32">
        <v>12</v>
      </c>
      <c r="C21" s="35" t="s">
        <v>37</v>
      </c>
      <c r="D21" s="40" t="s">
        <v>38</v>
      </c>
      <c r="E21" s="40"/>
      <c r="F21" s="40"/>
      <c r="G21" s="40"/>
      <c r="H21" s="40"/>
      <c r="I21" s="40" t="s">
        <v>35</v>
      </c>
      <c r="J21" s="40"/>
      <c r="K21" s="40"/>
      <c r="L21" s="40"/>
      <c r="M21" s="40"/>
      <c r="N21" s="40"/>
      <c r="O21" s="40"/>
      <c r="P21" s="40"/>
      <c r="Q21" s="40"/>
      <c r="R21" s="40" t="s">
        <v>39</v>
      </c>
      <c r="S21" s="40"/>
    </row>
    <row r="22" spans="1:21" ht="60" x14ac:dyDescent="0.2">
      <c r="A22" s="274"/>
      <c r="B22" s="32">
        <v>13</v>
      </c>
      <c r="C22" s="35" t="s">
        <v>40</v>
      </c>
      <c r="D22" s="40" t="s">
        <v>41</v>
      </c>
      <c r="E22" s="40"/>
      <c r="F22" s="40"/>
      <c r="G22" s="40"/>
      <c r="H22" s="40"/>
      <c r="I22" s="40" t="s">
        <v>42</v>
      </c>
      <c r="J22" s="40"/>
      <c r="K22" s="40"/>
      <c r="L22" s="40"/>
      <c r="M22" s="40"/>
      <c r="N22" s="40"/>
      <c r="O22" s="40"/>
      <c r="P22" s="40"/>
      <c r="Q22" s="40"/>
      <c r="R22" s="40" t="s">
        <v>39</v>
      </c>
      <c r="S22" s="40"/>
    </row>
    <row r="23" spans="1:21" ht="36" x14ac:dyDescent="0.2">
      <c r="A23" s="274"/>
      <c r="B23" s="32">
        <v>14</v>
      </c>
      <c r="C23" s="35" t="s">
        <v>43</v>
      </c>
      <c r="D23" s="40" t="s">
        <v>44</v>
      </c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16</v>
      </c>
      <c r="S23" s="40"/>
    </row>
    <row r="24" spans="1:21" ht="35.25" customHeight="1" x14ac:dyDescent="0.2">
      <c r="A24" s="274"/>
      <c r="B24" s="275">
        <v>15</v>
      </c>
      <c r="C24" s="253" t="s">
        <v>701</v>
      </c>
      <c r="D24" s="254" t="s">
        <v>46</v>
      </c>
      <c r="E24" s="254"/>
      <c r="F24" s="254"/>
      <c r="G24" s="254"/>
      <c r="H24" s="254"/>
      <c r="I24" s="254"/>
      <c r="J24" s="254" t="s">
        <v>16</v>
      </c>
      <c r="K24" s="254"/>
      <c r="L24" s="254"/>
      <c r="M24" s="254"/>
      <c r="N24" s="254"/>
      <c r="O24" s="254"/>
      <c r="P24" s="254"/>
      <c r="Q24" s="254"/>
      <c r="R24" s="254" t="s">
        <v>16</v>
      </c>
      <c r="S24" s="254"/>
    </row>
    <row r="25" spans="1:21" x14ac:dyDescent="0.2">
      <c r="A25" s="274"/>
      <c r="B25" s="275"/>
      <c r="C25" s="253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</row>
    <row r="26" spans="1:21" ht="38.25" customHeight="1" x14ac:dyDescent="0.2">
      <c r="A26" s="274"/>
      <c r="B26" s="275">
        <v>16</v>
      </c>
      <c r="C26" s="253" t="s">
        <v>702</v>
      </c>
      <c r="D26" s="254" t="s">
        <v>768</v>
      </c>
      <c r="E26" s="254"/>
      <c r="F26" s="254"/>
      <c r="G26" s="254"/>
      <c r="H26" s="254"/>
      <c r="I26" s="254"/>
      <c r="J26" s="254" t="s">
        <v>16</v>
      </c>
      <c r="K26" s="254"/>
      <c r="L26" s="254"/>
      <c r="M26" s="254"/>
      <c r="N26" s="254"/>
      <c r="O26" s="254"/>
      <c r="P26" s="254"/>
      <c r="Q26" s="254"/>
      <c r="R26" s="254" t="s">
        <v>16</v>
      </c>
      <c r="S26" s="254"/>
    </row>
    <row r="27" spans="1:21" x14ac:dyDescent="0.2">
      <c r="A27" s="274"/>
      <c r="B27" s="275"/>
      <c r="C27" s="253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</row>
    <row r="28" spans="1:21" ht="31.5" customHeight="1" x14ac:dyDescent="0.2">
      <c r="A28" s="274"/>
      <c r="B28" s="275">
        <v>17</v>
      </c>
      <c r="C28" s="253" t="s">
        <v>703</v>
      </c>
      <c r="D28" s="254" t="s">
        <v>769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 t="s">
        <v>16</v>
      </c>
    </row>
    <row r="29" spans="1:21" x14ac:dyDescent="0.2">
      <c r="A29" s="274"/>
      <c r="B29" s="275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</row>
    <row r="30" spans="1:21" ht="48" x14ac:dyDescent="0.2">
      <c r="A30" s="274"/>
      <c r="B30" s="32">
        <v>18</v>
      </c>
      <c r="C30" s="35" t="s">
        <v>47</v>
      </c>
      <c r="D30" s="40">
        <v>0</v>
      </c>
      <c r="E30" s="40"/>
      <c r="F30" s="6">
        <v>41285</v>
      </c>
      <c r="G30" s="40"/>
      <c r="H30" s="40"/>
      <c r="I30" s="40"/>
      <c r="J30" s="40" t="s">
        <v>16</v>
      </c>
      <c r="K30" s="40"/>
      <c r="L30" s="40"/>
      <c r="M30" s="40"/>
      <c r="N30" s="40"/>
      <c r="O30" s="40"/>
      <c r="P30" s="40"/>
      <c r="Q30" s="40"/>
      <c r="R30" s="40" t="s">
        <v>16</v>
      </c>
      <c r="S30" s="40"/>
      <c r="U30" s="3">
        <f>SUM(D28:D33)</f>
        <v>0</v>
      </c>
    </row>
    <row r="31" spans="1:21" ht="36" x14ac:dyDescent="0.2">
      <c r="A31" s="274" t="s">
        <v>910</v>
      </c>
      <c r="B31" s="32">
        <v>19</v>
      </c>
      <c r="C31" s="35" t="s">
        <v>784</v>
      </c>
      <c r="D31" s="40" t="s">
        <v>48</v>
      </c>
      <c r="E31" s="31"/>
      <c r="F31" s="31"/>
      <c r="G31" s="31"/>
      <c r="H31" s="40" t="s">
        <v>49</v>
      </c>
      <c r="I31" s="31"/>
      <c r="J31" s="31" t="s">
        <v>39</v>
      </c>
      <c r="K31" s="31"/>
      <c r="L31" s="31"/>
      <c r="M31" s="31"/>
      <c r="N31" s="31"/>
      <c r="O31" s="31"/>
      <c r="P31" s="31"/>
      <c r="Q31" s="31" t="s">
        <v>39</v>
      </c>
      <c r="R31" s="31"/>
      <c r="S31" s="31" t="s">
        <v>39</v>
      </c>
    </row>
    <row r="32" spans="1:21" x14ac:dyDescent="0.2">
      <c r="A32" s="274"/>
      <c r="B32" s="275">
        <v>20</v>
      </c>
      <c r="C32" s="259" t="s">
        <v>785</v>
      </c>
      <c r="D32" s="254" t="s">
        <v>50</v>
      </c>
      <c r="E32" s="252"/>
      <c r="F32" s="252"/>
      <c r="G32" s="252"/>
      <c r="H32" s="252"/>
      <c r="I32" s="254" t="s">
        <v>51</v>
      </c>
      <c r="J32" s="252"/>
      <c r="K32" s="252"/>
      <c r="L32" s="252" t="s">
        <v>39</v>
      </c>
      <c r="M32" s="252"/>
      <c r="N32" s="252"/>
      <c r="O32" s="252"/>
      <c r="P32" s="252"/>
      <c r="Q32" s="252"/>
      <c r="R32" s="252"/>
      <c r="S32" s="252" t="s">
        <v>39</v>
      </c>
    </row>
    <row r="33" spans="1:20" ht="63.75" customHeight="1" x14ac:dyDescent="0.2">
      <c r="A33" s="274"/>
      <c r="B33" s="275"/>
      <c r="C33" s="259"/>
      <c r="D33" s="254"/>
      <c r="E33" s="252"/>
      <c r="F33" s="252"/>
      <c r="G33" s="252"/>
      <c r="H33" s="252"/>
      <c r="I33" s="254"/>
      <c r="J33" s="252"/>
      <c r="K33" s="252"/>
      <c r="L33" s="252"/>
      <c r="M33" s="252"/>
      <c r="N33" s="252"/>
      <c r="O33" s="252"/>
      <c r="P33" s="252"/>
      <c r="Q33" s="252"/>
      <c r="R33" s="252"/>
      <c r="S33" s="252"/>
    </row>
    <row r="34" spans="1:20" ht="31.5" customHeight="1" x14ac:dyDescent="0.2">
      <c r="A34" s="274"/>
      <c r="B34" s="275">
        <v>21</v>
      </c>
      <c r="C34" s="253" t="s">
        <v>786</v>
      </c>
      <c r="D34" s="254" t="s">
        <v>52</v>
      </c>
      <c r="E34" s="252"/>
      <c r="F34" s="252"/>
      <c r="G34" s="252"/>
      <c r="H34" s="252"/>
      <c r="I34" s="252"/>
      <c r="J34" s="252"/>
      <c r="K34" s="252"/>
      <c r="L34" s="252"/>
      <c r="M34" s="252" t="s">
        <v>39</v>
      </c>
      <c r="N34" s="252" t="s">
        <v>39</v>
      </c>
      <c r="O34" s="252"/>
      <c r="P34" s="252" t="s">
        <v>39</v>
      </c>
      <c r="Q34" s="252"/>
      <c r="R34" s="252" t="s">
        <v>16</v>
      </c>
      <c r="S34" s="252"/>
    </row>
    <row r="35" spans="1:20" ht="8.25" customHeight="1" x14ac:dyDescent="0.2">
      <c r="A35" s="274"/>
      <c r="B35" s="275"/>
      <c r="C35" s="253"/>
      <c r="D35" s="254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</row>
    <row r="36" spans="1:20" ht="15.75" hidden="1" customHeight="1" x14ac:dyDescent="0.2">
      <c r="A36" s="274"/>
      <c r="B36" s="275"/>
      <c r="C36" s="253"/>
      <c r="D36" s="254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</row>
    <row r="37" spans="1:20" ht="48" x14ac:dyDescent="0.2">
      <c r="A37" s="274" t="s">
        <v>911</v>
      </c>
      <c r="B37" s="32">
        <v>22</v>
      </c>
      <c r="C37" s="35" t="s">
        <v>787</v>
      </c>
      <c r="D37" s="20" t="s">
        <v>789</v>
      </c>
      <c r="E37" s="31"/>
      <c r="F37" s="31"/>
      <c r="G37" s="31"/>
      <c r="H37" s="31"/>
      <c r="I37" s="6">
        <v>42463</v>
      </c>
      <c r="J37" s="31" t="s">
        <v>39</v>
      </c>
      <c r="K37" s="31"/>
      <c r="L37" s="31"/>
      <c r="M37" s="31"/>
      <c r="N37" s="31"/>
      <c r="O37" s="31"/>
      <c r="P37" s="31"/>
      <c r="Q37" s="31"/>
      <c r="R37" s="40" t="s">
        <v>36</v>
      </c>
      <c r="S37" s="31"/>
      <c r="T37" s="7"/>
    </row>
    <row r="38" spans="1:20" ht="36" x14ac:dyDescent="0.2">
      <c r="A38" s="274"/>
      <c r="B38" s="32">
        <v>23</v>
      </c>
      <c r="C38" s="35" t="s">
        <v>788</v>
      </c>
      <c r="D38" s="40" t="s">
        <v>53</v>
      </c>
      <c r="E38" s="31"/>
      <c r="F38" s="31"/>
      <c r="G38" s="31"/>
      <c r="H38" s="40" t="s">
        <v>54</v>
      </c>
      <c r="I38" s="31"/>
      <c r="J38" s="31" t="s">
        <v>39</v>
      </c>
      <c r="K38" s="31"/>
      <c r="L38" s="31"/>
      <c r="M38" s="31"/>
      <c r="N38" s="31"/>
      <c r="O38" s="31"/>
      <c r="P38" s="31"/>
      <c r="Q38" s="31"/>
      <c r="R38" s="31" t="s">
        <v>36</v>
      </c>
      <c r="S38" s="31"/>
      <c r="T38" s="7"/>
    </row>
    <row r="39" spans="1:20" x14ac:dyDescent="0.2">
      <c r="A39" s="274" t="s">
        <v>912</v>
      </c>
      <c r="B39" s="275">
        <v>24</v>
      </c>
      <c r="C39" s="259" t="s">
        <v>55</v>
      </c>
      <c r="D39" s="254" t="s">
        <v>56</v>
      </c>
      <c r="E39" s="252"/>
      <c r="F39" s="252"/>
      <c r="G39" s="252"/>
      <c r="H39" s="254" t="s">
        <v>57</v>
      </c>
      <c r="I39" s="252"/>
      <c r="J39" s="252" t="s">
        <v>39</v>
      </c>
      <c r="K39" s="252"/>
      <c r="L39" s="252"/>
      <c r="M39" s="252"/>
      <c r="N39" s="252"/>
      <c r="O39" s="252"/>
      <c r="P39" s="252"/>
      <c r="Q39" s="252"/>
      <c r="R39" s="252" t="s">
        <v>58</v>
      </c>
      <c r="S39" s="252"/>
    </row>
    <row r="40" spans="1:20" x14ac:dyDescent="0.2">
      <c r="A40" s="274"/>
      <c r="B40" s="275"/>
      <c r="C40" s="259"/>
      <c r="D40" s="254"/>
      <c r="E40" s="252"/>
      <c r="F40" s="252"/>
      <c r="G40" s="252"/>
      <c r="H40" s="254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</row>
    <row r="41" spans="1:20" x14ac:dyDescent="0.2">
      <c r="A41" s="274"/>
      <c r="B41" s="275"/>
      <c r="C41" s="259"/>
      <c r="D41" s="254"/>
      <c r="E41" s="252"/>
      <c r="F41" s="252"/>
      <c r="G41" s="252"/>
      <c r="H41" s="254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</row>
    <row r="42" spans="1:20" x14ac:dyDescent="0.2">
      <c r="A42" s="274"/>
      <c r="B42" s="275">
        <v>25</v>
      </c>
      <c r="C42" s="259" t="s">
        <v>59</v>
      </c>
      <c r="D42" s="254" t="s">
        <v>60</v>
      </c>
      <c r="E42" s="252"/>
      <c r="F42" s="252"/>
      <c r="G42" s="252"/>
      <c r="H42" s="254" t="s">
        <v>61</v>
      </c>
      <c r="I42" s="252"/>
      <c r="J42" s="252" t="s">
        <v>16</v>
      </c>
      <c r="K42" s="252"/>
      <c r="L42" s="252"/>
      <c r="M42" s="252"/>
      <c r="N42" s="252"/>
      <c r="O42" s="252"/>
      <c r="P42" s="252"/>
      <c r="Q42" s="252"/>
      <c r="R42" s="252" t="s">
        <v>16</v>
      </c>
      <c r="S42" s="252"/>
    </row>
    <row r="43" spans="1:20" x14ac:dyDescent="0.2">
      <c r="A43" s="274"/>
      <c r="B43" s="275"/>
      <c r="C43" s="259"/>
      <c r="D43" s="254"/>
      <c r="E43" s="252"/>
      <c r="F43" s="252"/>
      <c r="G43" s="252"/>
      <c r="H43" s="254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</row>
    <row r="44" spans="1:20" x14ac:dyDescent="0.2">
      <c r="A44" s="274"/>
      <c r="B44" s="275"/>
      <c r="C44" s="259"/>
      <c r="D44" s="254"/>
      <c r="E44" s="252"/>
      <c r="F44" s="252"/>
      <c r="G44" s="252"/>
      <c r="H44" s="254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</row>
    <row r="45" spans="1:20" ht="36" x14ac:dyDescent="0.2">
      <c r="A45" s="274"/>
      <c r="B45" s="32">
        <v>26</v>
      </c>
      <c r="C45" s="36" t="s">
        <v>62</v>
      </c>
      <c r="D45" s="41" t="s">
        <v>63</v>
      </c>
      <c r="E45" s="31"/>
      <c r="F45" s="31"/>
      <c r="G45" s="31"/>
      <c r="H45" s="41" t="s">
        <v>64</v>
      </c>
      <c r="I45" s="31"/>
      <c r="J45" s="31"/>
      <c r="K45" s="31"/>
      <c r="L45" s="31"/>
      <c r="M45" s="31"/>
      <c r="N45" s="31"/>
      <c r="O45" s="31" t="s">
        <v>39</v>
      </c>
      <c r="P45" s="31"/>
      <c r="Q45" s="31"/>
      <c r="R45" s="31" t="s">
        <v>39</v>
      </c>
      <c r="S45" s="31"/>
    </row>
    <row r="46" spans="1:20" ht="48" x14ac:dyDescent="0.2">
      <c r="A46" s="274"/>
      <c r="B46" s="32">
        <v>27</v>
      </c>
      <c r="C46" s="36" t="s">
        <v>65</v>
      </c>
      <c r="D46" s="41" t="s">
        <v>66</v>
      </c>
      <c r="E46" s="31"/>
      <c r="F46" s="31"/>
      <c r="G46" s="31"/>
      <c r="H46" s="41" t="s">
        <v>67</v>
      </c>
      <c r="I46" s="31"/>
      <c r="J46" s="31" t="s">
        <v>39</v>
      </c>
      <c r="K46" s="31"/>
      <c r="L46" s="31"/>
      <c r="M46" s="31"/>
      <c r="N46" s="31"/>
      <c r="O46" s="31" t="s">
        <v>39</v>
      </c>
      <c r="P46" s="31"/>
      <c r="Q46" s="31"/>
      <c r="R46" s="31" t="s">
        <v>39</v>
      </c>
      <c r="S46" s="31"/>
    </row>
    <row r="47" spans="1:20" ht="36" x14ac:dyDescent="0.2">
      <c r="A47" s="274"/>
      <c r="B47" s="32">
        <v>28</v>
      </c>
      <c r="C47" s="36" t="s">
        <v>68</v>
      </c>
      <c r="D47" s="41" t="s">
        <v>69</v>
      </c>
      <c r="E47" s="31"/>
      <c r="F47" s="31"/>
      <c r="G47" s="31"/>
      <c r="H47" s="41" t="s">
        <v>67</v>
      </c>
      <c r="I47" s="31"/>
      <c r="J47" s="31" t="s">
        <v>39</v>
      </c>
      <c r="K47" s="31"/>
      <c r="L47" s="31"/>
      <c r="M47" s="31"/>
      <c r="N47" s="31"/>
      <c r="O47" s="31" t="s">
        <v>39</v>
      </c>
      <c r="P47" s="31"/>
      <c r="Q47" s="31"/>
      <c r="R47" s="31" t="s">
        <v>39</v>
      </c>
      <c r="S47" s="31"/>
    </row>
    <row r="48" spans="1:20" ht="15.75" customHeight="1" x14ac:dyDescent="0.2">
      <c r="A48" s="274"/>
      <c r="B48" s="275">
        <v>29</v>
      </c>
      <c r="C48" s="265" t="s">
        <v>70</v>
      </c>
      <c r="D48" s="261" t="s">
        <v>71</v>
      </c>
      <c r="E48" s="261" t="s">
        <v>719</v>
      </c>
      <c r="F48" s="252"/>
      <c r="G48" s="252"/>
      <c r="H48" s="261"/>
      <c r="I48" s="252"/>
      <c r="J48" s="252" t="s">
        <v>39</v>
      </c>
      <c r="K48" s="252"/>
      <c r="L48" s="252"/>
      <c r="M48" s="252"/>
      <c r="N48" s="252"/>
      <c r="O48" s="252"/>
      <c r="P48" s="255" t="s">
        <v>36</v>
      </c>
      <c r="Q48" s="252"/>
      <c r="R48" s="252"/>
      <c r="S48" s="252" t="s">
        <v>16</v>
      </c>
    </row>
    <row r="49" spans="1:19" ht="31.5" customHeight="1" x14ac:dyDescent="0.2">
      <c r="A49" s="274"/>
      <c r="B49" s="275"/>
      <c r="C49" s="265"/>
      <c r="D49" s="261"/>
      <c r="E49" s="261"/>
      <c r="F49" s="252"/>
      <c r="G49" s="252"/>
      <c r="H49" s="261"/>
      <c r="I49" s="252"/>
      <c r="J49" s="252"/>
      <c r="K49" s="252"/>
      <c r="L49" s="252"/>
      <c r="M49" s="252"/>
      <c r="N49" s="252"/>
      <c r="O49" s="252"/>
      <c r="P49" s="255"/>
      <c r="Q49" s="252"/>
      <c r="R49" s="252"/>
      <c r="S49" s="252"/>
    </row>
    <row r="50" spans="1:19" x14ac:dyDescent="0.2">
      <c r="A50" s="274"/>
      <c r="B50" s="275">
        <v>30</v>
      </c>
      <c r="C50" s="259" t="s">
        <v>72</v>
      </c>
      <c r="D50" s="254" t="s">
        <v>73</v>
      </c>
      <c r="E50" s="261"/>
      <c r="F50" s="252"/>
      <c r="G50" s="252"/>
      <c r="H50" s="254" t="s">
        <v>74</v>
      </c>
      <c r="I50" s="252"/>
      <c r="J50" s="252"/>
      <c r="K50" s="252"/>
      <c r="L50" s="252"/>
      <c r="M50" s="252"/>
      <c r="N50" s="252"/>
      <c r="O50" s="252"/>
      <c r="P50" s="252" t="s">
        <v>39</v>
      </c>
      <c r="Q50" s="252"/>
      <c r="R50" s="252"/>
      <c r="S50" s="254" t="s">
        <v>75</v>
      </c>
    </row>
    <row r="51" spans="1:19" x14ac:dyDescent="0.2">
      <c r="A51" s="274"/>
      <c r="B51" s="275"/>
      <c r="C51" s="259"/>
      <c r="D51" s="254"/>
      <c r="E51" s="261"/>
      <c r="F51" s="252"/>
      <c r="G51" s="252"/>
      <c r="H51" s="254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4"/>
    </row>
    <row r="52" spans="1:19" ht="30.75" customHeight="1" x14ac:dyDescent="0.2">
      <c r="A52" s="274"/>
      <c r="B52" s="275"/>
      <c r="C52" s="259"/>
      <c r="D52" s="254"/>
      <c r="E52" s="261"/>
      <c r="F52" s="252"/>
      <c r="G52" s="252"/>
      <c r="H52" s="254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4"/>
    </row>
    <row r="53" spans="1:19" ht="15.75" customHeight="1" x14ac:dyDescent="0.2">
      <c r="A53" s="274"/>
      <c r="B53" s="275">
        <v>31</v>
      </c>
      <c r="C53" s="259" t="s">
        <v>76</v>
      </c>
      <c r="D53" s="262" t="s">
        <v>78</v>
      </c>
      <c r="E53" s="261"/>
      <c r="F53" s="252"/>
      <c r="G53" s="252"/>
      <c r="H53" s="262" t="s">
        <v>77</v>
      </c>
      <c r="I53" s="252"/>
      <c r="J53" s="255" t="s">
        <v>16</v>
      </c>
      <c r="K53" s="252"/>
      <c r="L53" s="252"/>
      <c r="M53" s="252"/>
      <c r="N53" s="252"/>
      <c r="O53" s="255" t="s">
        <v>16</v>
      </c>
      <c r="P53" s="252"/>
      <c r="Q53" s="252"/>
      <c r="R53" s="255" t="s">
        <v>16</v>
      </c>
      <c r="S53" s="254"/>
    </row>
    <row r="54" spans="1:19" ht="15.75" customHeight="1" x14ac:dyDescent="0.2">
      <c r="A54" s="274"/>
      <c r="B54" s="275"/>
      <c r="C54" s="259"/>
      <c r="D54" s="262"/>
      <c r="E54" s="261"/>
      <c r="F54" s="252"/>
      <c r="G54" s="252"/>
      <c r="H54" s="262"/>
      <c r="I54" s="252"/>
      <c r="J54" s="255"/>
      <c r="K54" s="252"/>
      <c r="L54" s="252"/>
      <c r="M54" s="252"/>
      <c r="N54" s="252"/>
      <c r="O54" s="255"/>
      <c r="P54" s="252"/>
      <c r="Q54" s="252"/>
      <c r="R54" s="255"/>
      <c r="S54" s="254"/>
    </row>
    <row r="55" spans="1:19" ht="15.75" customHeight="1" x14ac:dyDescent="0.2">
      <c r="A55" s="274"/>
      <c r="B55" s="275"/>
      <c r="C55" s="259"/>
      <c r="D55" s="262"/>
      <c r="E55" s="261"/>
      <c r="F55" s="252"/>
      <c r="G55" s="252"/>
      <c r="H55" s="262"/>
      <c r="I55" s="252"/>
      <c r="J55" s="255"/>
      <c r="K55" s="252"/>
      <c r="L55" s="252"/>
      <c r="M55" s="252"/>
      <c r="N55" s="252"/>
      <c r="O55" s="255"/>
      <c r="P55" s="252"/>
      <c r="Q55" s="252"/>
      <c r="R55" s="255"/>
      <c r="S55" s="254"/>
    </row>
    <row r="56" spans="1:19" ht="3.75" customHeight="1" x14ac:dyDescent="0.2">
      <c r="A56" s="274"/>
      <c r="B56" s="275"/>
      <c r="C56" s="259"/>
      <c r="D56" s="262"/>
      <c r="E56" s="261"/>
      <c r="F56" s="252"/>
      <c r="G56" s="252"/>
      <c r="H56" s="262"/>
      <c r="I56" s="252"/>
      <c r="J56" s="255"/>
      <c r="K56" s="252"/>
      <c r="L56" s="252"/>
      <c r="M56" s="252"/>
      <c r="N56" s="252"/>
      <c r="O56" s="255"/>
      <c r="P56" s="252"/>
      <c r="Q56" s="252"/>
      <c r="R56" s="255"/>
      <c r="S56" s="254"/>
    </row>
    <row r="57" spans="1:19" ht="24" x14ac:dyDescent="0.2">
      <c r="A57" s="274" t="s">
        <v>913</v>
      </c>
      <c r="B57" s="32">
        <v>32</v>
      </c>
      <c r="C57" s="35" t="s">
        <v>790</v>
      </c>
      <c r="D57" s="38" t="s">
        <v>791</v>
      </c>
      <c r="E57" s="41"/>
      <c r="F57" s="31"/>
      <c r="G57" s="31"/>
      <c r="H57" s="41"/>
      <c r="I57" s="5">
        <v>42708</v>
      </c>
      <c r="J57" s="31"/>
      <c r="K57" s="31"/>
      <c r="L57" s="31"/>
      <c r="M57" s="31" t="s">
        <v>16</v>
      </c>
      <c r="N57" s="31"/>
      <c r="O57" s="31"/>
      <c r="P57" s="31"/>
      <c r="Q57" s="31"/>
      <c r="R57" s="31" t="s">
        <v>16</v>
      </c>
      <c r="S57" s="31"/>
    </row>
    <row r="58" spans="1:19" ht="48" x14ac:dyDescent="0.2">
      <c r="A58" s="274"/>
      <c r="B58" s="32">
        <v>33</v>
      </c>
      <c r="C58" s="35" t="s">
        <v>792</v>
      </c>
      <c r="D58" s="41" t="s">
        <v>79</v>
      </c>
      <c r="E58" s="41" t="s">
        <v>80</v>
      </c>
      <c r="F58" s="31"/>
      <c r="G58" s="31"/>
      <c r="H58" s="41"/>
      <c r="I58" s="31"/>
      <c r="J58" s="31"/>
      <c r="K58" s="31"/>
      <c r="L58" s="31"/>
      <c r="M58" s="31" t="s">
        <v>16</v>
      </c>
      <c r="N58" s="31" t="s">
        <v>16</v>
      </c>
      <c r="O58" s="31"/>
      <c r="P58" s="31"/>
      <c r="Q58" s="31"/>
      <c r="R58" s="31" t="s">
        <v>16</v>
      </c>
      <c r="S58" s="31"/>
    </row>
    <row r="59" spans="1:19" ht="36" x14ac:dyDescent="0.2">
      <c r="A59" s="274"/>
      <c r="B59" s="32">
        <v>34</v>
      </c>
      <c r="C59" s="35" t="s">
        <v>793</v>
      </c>
      <c r="D59" s="41" t="s">
        <v>81</v>
      </c>
      <c r="E59" s="41"/>
      <c r="F59" s="31"/>
      <c r="G59" s="31"/>
      <c r="H59" s="41"/>
      <c r="I59" s="5">
        <v>42372</v>
      </c>
      <c r="J59" s="31" t="s">
        <v>16</v>
      </c>
      <c r="K59" s="31"/>
      <c r="L59" s="31"/>
      <c r="M59" s="31"/>
      <c r="N59" s="31" t="s">
        <v>16</v>
      </c>
      <c r="O59" s="31"/>
      <c r="P59" s="31"/>
      <c r="Q59" s="31"/>
      <c r="R59" s="31" t="s">
        <v>16</v>
      </c>
      <c r="S59" s="31"/>
    </row>
    <row r="60" spans="1:19" ht="48" x14ac:dyDescent="0.2">
      <c r="A60" s="274" t="s">
        <v>914</v>
      </c>
      <c r="B60" s="32">
        <v>35</v>
      </c>
      <c r="C60" s="36" t="s">
        <v>794</v>
      </c>
      <c r="D60" s="41" t="s">
        <v>82</v>
      </c>
      <c r="E60" s="41"/>
      <c r="F60" s="31"/>
      <c r="G60" s="31"/>
      <c r="H60" s="8">
        <v>42283</v>
      </c>
      <c r="I60" s="31"/>
      <c r="J60" s="31"/>
      <c r="K60" s="31"/>
      <c r="L60" s="31"/>
      <c r="M60" s="31"/>
      <c r="N60" s="31" t="s">
        <v>39</v>
      </c>
      <c r="O60" s="31" t="s">
        <v>39</v>
      </c>
      <c r="P60" s="31"/>
      <c r="Q60" s="31"/>
      <c r="R60" s="9"/>
      <c r="S60" s="9" t="s">
        <v>16</v>
      </c>
    </row>
    <row r="61" spans="1:19" ht="36" x14ac:dyDescent="0.2">
      <c r="A61" s="274"/>
      <c r="B61" s="32">
        <v>36</v>
      </c>
      <c r="C61" s="36" t="s">
        <v>795</v>
      </c>
      <c r="D61" s="41" t="s">
        <v>83</v>
      </c>
      <c r="E61" s="41"/>
      <c r="F61" s="31"/>
      <c r="G61" s="31"/>
      <c r="H61" s="8">
        <v>42283</v>
      </c>
      <c r="I61" s="31"/>
      <c r="J61" s="31"/>
      <c r="K61" s="31"/>
      <c r="L61" s="31"/>
      <c r="M61" s="31"/>
      <c r="N61" s="31" t="s">
        <v>39</v>
      </c>
      <c r="O61" s="31"/>
      <c r="P61" s="31"/>
      <c r="Q61" s="31"/>
      <c r="R61" s="9"/>
      <c r="S61" s="9" t="s">
        <v>16</v>
      </c>
    </row>
    <row r="62" spans="1:19" ht="36" x14ac:dyDescent="0.2">
      <c r="A62" s="274"/>
      <c r="B62" s="32">
        <v>37</v>
      </c>
      <c r="C62" s="36" t="s">
        <v>84</v>
      </c>
      <c r="D62" s="41" t="s">
        <v>85</v>
      </c>
      <c r="E62" s="41"/>
      <c r="F62" s="31"/>
      <c r="G62" s="31"/>
      <c r="H62" s="41" t="s">
        <v>86</v>
      </c>
      <c r="I62" s="31"/>
      <c r="J62" s="31"/>
      <c r="K62" s="31"/>
      <c r="L62" s="31"/>
      <c r="M62" s="31"/>
      <c r="N62" s="31"/>
      <c r="O62" s="31" t="s">
        <v>39</v>
      </c>
      <c r="P62" s="31"/>
      <c r="Q62" s="31"/>
      <c r="R62" s="9"/>
      <c r="S62" s="9" t="s">
        <v>16</v>
      </c>
    </row>
    <row r="63" spans="1:19" ht="36" x14ac:dyDescent="0.2">
      <c r="A63" s="274"/>
      <c r="B63" s="32">
        <v>38</v>
      </c>
      <c r="C63" s="36" t="s">
        <v>87</v>
      </c>
      <c r="D63" s="41" t="s">
        <v>88</v>
      </c>
      <c r="E63" s="41"/>
      <c r="F63" s="31"/>
      <c r="G63" s="40" t="s">
        <v>89</v>
      </c>
      <c r="H63" s="41"/>
      <c r="I63" s="31"/>
      <c r="J63" s="31"/>
      <c r="K63" s="31"/>
      <c r="L63" s="31"/>
      <c r="M63" s="31"/>
      <c r="N63" s="31"/>
      <c r="O63" s="31"/>
      <c r="P63" s="31"/>
      <c r="Q63" s="31"/>
      <c r="R63" s="9" t="s">
        <v>16</v>
      </c>
      <c r="S63" s="9"/>
    </row>
    <row r="64" spans="1:19" ht="24" x14ac:dyDescent="0.2">
      <c r="A64" s="274"/>
      <c r="B64" s="32">
        <v>39</v>
      </c>
      <c r="C64" s="36" t="s">
        <v>90</v>
      </c>
      <c r="D64" s="41" t="s">
        <v>91</v>
      </c>
      <c r="E64" s="41"/>
      <c r="F64" s="31"/>
      <c r="G64" s="31"/>
      <c r="H64" s="41" t="s">
        <v>92</v>
      </c>
      <c r="I64" s="31"/>
      <c r="J64" s="31" t="s">
        <v>39</v>
      </c>
      <c r="K64" s="31"/>
      <c r="L64" s="31"/>
      <c r="M64" s="31"/>
      <c r="N64" s="31" t="s">
        <v>39</v>
      </c>
      <c r="O64" s="31"/>
      <c r="P64" s="31"/>
      <c r="Q64" s="31"/>
      <c r="R64" s="9" t="s">
        <v>16</v>
      </c>
      <c r="S64" s="9"/>
    </row>
    <row r="65" spans="1:20" ht="12" customHeight="1" x14ac:dyDescent="0.2">
      <c r="A65" s="274"/>
      <c r="B65" s="275">
        <v>40</v>
      </c>
      <c r="C65" s="265" t="s">
        <v>93</v>
      </c>
      <c r="D65" s="266" t="s">
        <v>770</v>
      </c>
      <c r="E65" s="261"/>
      <c r="F65" s="255"/>
      <c r="G65" s="252"/>
      <c r="H65" s="261"/>
      <c r="I65" s="252"/>
      <c r="J65" s="255"/>
      <c r="K65" s="252"/>
      <c r="L65" s="252"/>
      <c r="M65" s="252"/>
      <c r="N65" s="255"/>
      <c r="O65" s="252"/>
      <c r="P65" s="252"/>
      <c r="Q65" s="252"/>
      <c r="R65" s="263" t="s">
        <v>16</v>
      </c>
      <c r="S65" s="263"/>
      <c r="T65" s="264"/>
    </row>
    <row r="66" spans="1:20" x14ac:dyDescent="0.2">
      <c r="A66" s="274"/>
      <c r="B66" s="275"/>
      <c r="C66" s="265"/>
      <c r="D66" s="266"/>
      <c r="E66" s="261"/>
      <c r="F66" s="255"/>
      <c r="G66" s="252"/>
      <c r="H66" s="261"/>
      <c r="I66" s="252"/>
      <c r="J66" s="255"/>
      <c r="K66" s="252"/>
      <c r="L66" s="252"/>
      <c r="M66" s="252"/>
      <c r="N66" s="255"/>
      <c r="O66" s="252"/>
      <c r="P66" s="252"/>
      <c r="Q66" s="252"/>
      <c r="R66" s="263"/>
      <c r="S66" s="263"/>
      <c r="T66" s="264"/>
    </row>
    <row r="67" spans="1:20" x14ac:dyDescent="0.2">
      <c r="A67" s="274"/>
      <c r="B67" s="275"/>
      <c r="C67" s="265"/>
      <c r="D67" s="266"/>
      <c r="E67" s="261"/>
      <c r="F67" s="255"/>
      <c r="G67" s="252"/>
      <c r="H67" s="261"/>
      <c r="I67" s="252"/>
      <c r="J67" s="255"/>
      <c r="K67" s="252"/>
      <c r="L67" s="252"/>
      <c r="M67" s="252"/>
      <c r="N67" s="255"/>
      <c r="O67" s="252"/>
      <c r="P67" s="252"/>
      <c r="Q67" s="252"/>
      <c r="R67" s="263"/>
      <c r="S67" s="263"/>
      <c r="T67" s="264"/>
    </row>
    <row r="68" spans="1:20" x14ac:dyDescent="0.2">
      <c r="A68" s="274"/>
      <c r="B68" s="275"/>
      <c r="C68" s="265"/>
      <c r="D68" s="266"/>
      <c r="E68" s="261"/>
      <c r="F68" s="255"/>
      <c r="G68" s="252"/>
      <c r="H68" s="261"/>
      <c r="I68" s="252"/>
      <c r="J68" s="255"/>
      <c r="K68" s="252"/>
      <c r="L68" s="252"/>
      <c r="M68" s="252"/>
      <c r="N68" s="255"/>
      <c r="O68" s="252"/>
      <c r="P68" s="252"/>
      <c r="Q68" s="252"/>
      <c r="R68" s="263"/>
      <c r="S68" s="263"/>
      <c r="T68" s="264"/>
    </row>
    <row r="69" spans="1:20" x14ac:dyDescent="0.2">
      <c r="A69" s="274"/>
      <c r="B69" s="275"/>
      <c r="C69" s="265"/>
      <c r="D69" s="266"/>
      <c r="E69" s="261"/>
      <c r="F69" s="255"/>
      <c r="G69" s="252"/>
      <c r="H69" s="261"/>
      <c r="I69" s="252"/>
      <c r="J69" s="255"/>
      <c r="K69" s="252"/>
      <c r="L69" s="252"/>
      <c r="M69" s="252"/>
      <c r="N69" s="255"/>
      <c r="O69" s="252"/>
      <c r="P69" s="252"/>
      <c r="Q69" s="252"/>
      <c r="R69" s="263"/>
      <c r="S69" s="263"/>
      <c r="T69" s="264"/>
    </row>
    <row r="70" spans="1:20" ht="9.75" customHeight="1" x14ac:dyDescent="0.2">
      <c r="A70" s="274"/>
      <c r="B70" s="275"/>
      <c r="C70" s="265"/>
      <c r="D70" s="266"/>
      <c r="E70" s="261"/>
      <c r="F70" s="255"/>
      <c r="G70" s="252"/>
      <c r="H70" s="261"/>
      <c r="I70" s="252"/>
      <c r="J70" s="255"/>
      <c r="K70" s="252"/>
      <c r="L70" s="252"/>
      <c r="M70" s="252"/>
      <c r="N70" s="255"/>
      <c r="O70" s="252"/>
      <c r="P70" s="252"/>
      <c r="Q70" s="252"/>
      <c r="R70" s="263"/>
      <c r="S70" s="263"/>
      <c r="T70" s="264"/>
    </row>
    <row r="71" spans="1:20" ht="12" hidden="1" customHeight="1" x14ac:dyDescent="0.2">
      <c r="A71" s="274"/>
      <c r="B71" s="275"/>
      <c r="C71" s="265"/>
      <c r="D71" s="266"/>
      <c r="E71" s="261"/>
      <c r="F71" s="255"/>
      <c r="G71" s="252"/>
      <c r="H71" s="261"/>
      <c r="I71" s="252"/>
      <c r="J71" s="255"/>
      <c r="K71" s="252"/>
      <c r="L71" s="252"/>
      <c r="M71" s="252"/>
      <c r="N71" s="255"/>
      <c r="O71" s="252"/>
      <c r="P71" s="252"/>
      <c r="Q71" s="252"/>
      <c r="R71" s="263"/>
      <c r="S71" s="263"/>
      <c r="T71" s="264"/>
    </row>
    <row r="72" spans="1:20" ht="12" hidden="1" customHeight="1" x14ac:dyDescent="0.2">
      <c r="A72" s="274"/>
      <c r="B72" s="275"/>
      <c r="C72" s="265"/>
      <c r="D72" s="266"/>
      <c r="E72" s="261"/>
      <c r="F72" s="255"/>
      <c r="G72" s="252"/>
      <c r="H72" s="261"/>
      <c r="I72" s="252"/>
      <c r="J72" s="255"/>
      <c r="K72" s="252"/>
      <c r="L72" s="252"/>
      <c r="M72" s="252"/>
      <c r="N72" s="255"/>
      <c r="O72" s="252"/>
      <c r="P72" s="252"/>
      <c r="Q72" s="252"/>
      <c r="R72" s="263"/>
      <c r="S72" s="263"/>
      <c r="T72" s="264"/>
    </row>
    <row r="73" spans="1:20" ht="12" hidden="1" customHeight="1" x14ac:dyDescent="0.2">
      <c r="A73" s="274"/>
      <c r="B73" s="275"/>
      <c r="C73" s="265"/>
      <c r="D73" s="266"/>
      <c r="E73" s="261"/>
      <c r="F73" s="255"/>
      <c r="G73" s="252"/>
      <c r="H73" s="261"/>
      <c r="I73" s="252"/>
      <c r="J73" s="255"/>
      <c r="K73" s="252"/>
      <c r="L73" s="252"/>
      <c r="M73" s="252"/>
      <c r="N73" s="255"/>
      <c r="O73" s="252"/>
      <c r="P73" s="252"/>
      <c r="Q73" s="252"/>
      <c r="R73" s="263"/>
      <c r="S73" s="263"/>
      <c r="T73" s="264"/>
    </row>
    <row r="74" spans="1:20" ht="24" hidden="1" customHeight="1" x14ac:dyDescent="0.2">
      <c r="A74" s="274"/>
      <c r="B74" s="275"/>
      <c r="C74" s="265"/>
      <c r="D74" s="266"/>
      <c r="E74" s="261"/>
      <c r="F74" s="255"/>
      <c r="G74" s="252"/>
      <c r="H74" s="261"/>
      <c r="I74" s="252"/>
      <c r="J74" s="255"/>
      <c r="K74" s="252"/>
      <c r="L74" s="252"/>
      <c r="M74" s="252"/>
      <c r="N74" s="255"/>
      <c r="O74" s="252"/>
      <c r="P74" s="252"/>
      <c r="Q74" s="252"/>
      <c r="R74" s="263"/>
      <c r="S74" s="263"/>
      <c r="T74" s="264"/>
    </row>
    <row r="75" spans="1:20" ht="36" x14ac:dyDescent="0.2">
      <c r="A75" s="274"/>
      <c r="B75" s="32">
        <v>41</v>
      </c>
      <c r="C75" s="36" t="s">
        <v>94</v>
      </c>
      <c r="D75" s="41" t="s">
        <v>95</v>
      </c>
      <c r="E75" s="41"/>
      <c r="F75" s="31"/>
      <c r="G75" s="31"/>
      <c r="H75" s="41"/>
      <c r="I75" s="40" t="s">
        <v>96</v>
      </c>
      <c r="J75" s="31" t="s">
        <v>39</v>
      </c>
      <c r="K75" s="31"/>
      <c r="L75" s="31"/>
      <c r="M75" s="31"/>
      <c r="N75" s="31" t="s">
        <v>39</v>
      </c>
      <c r="O75" s="31"/>
      <c r="P75" s="31"/>
      <c r="Q75" s="31"/>
      <c r="R75" s="9"/>
      <c r="S75" s="9" t="s">
        <v>16</v>
      </c>
    </row>
    <row r="76" spans="1:20" ht="15.75" customHeight="1" x14ac:dyDescent="0.2">
      <c r="A76" s="274"/>
      <c r="B76" s="275">
        <v>42</v>
      </c>
      <c r="C76" s="265" t="s">
        <v>97</v>
      </c>
      <c r="D76" s="261" t="s">
        <v>98</v>
      </c>
      <c r="E76" s="261"/>
      <c r="F76" s="252" t="s">
        <v>99</v>
      </c>
      <c r="G76" s="252"/>
      <c r="H76" s="261"/>
      <c r="I76" s="252"/>
      <c r="J76" s="252"/>
      <c r="K76" s="252"/>
      <c r="L76" s="252"/>
      <c r="M76" s="252"/>
      <c r="N76" s="252"/>
      <c r="O76" s="255" t="s">
        <v>16</v>
      </c>
      <c r="P76" s="252"/>
      <c r="Q76" s="252"/>
      <c r="R76" s="263"/>
      <c r="S76" s="263"/>
      <c r="T76" s="264"/>
    </row>
    <row r="77" spans="1:20" ht="47.25" customHeight="1" x14ac:dyDescent="0.2">
      <c r="A77" s="274"/>
      <c r="B77" s="275"/>
      <c r="C77" s="265"/>
      <c r="D77" s="261"/>
      <c r="E77" s="261"/>
      <c r="F77" s="252"/>
      <c r="G77" s="252"/>
      <c r="H77" s="261"/>
      <c r="I77" s="252"/>
      <c r="J77" s="252"/>
      <c r="K77" s="252"/>
      <c r="L77" s="252"/>
      <c r="M77" s="252"/>
      <c r="N77" s="252"/>
      <c r="O77" s="255"/>
      <c r="P77" s="252"/>
      <c r="Q77" s="252"/>
      <c r="R77" s="263"/>
      <c r="S77" s="263"/>
      <c r="T77" s="264"/>
    </row>
    <row r="78" spans="1:20" ht="15.75" customHeight="1" x14ac:dyDescent="0.2">
      <c r="A78" s="274"/>
      <c r="B78" s="275">
        <v>43</v>
      </c>
      <c r="C78" s="265" t="s">
        <v>100</v>
      </c>
      <c r="D78" s="266" t="s">
        <v>102</v>
      </c>
      <c r="E78" s="261"/>
      <c r="F78" s="252"/>
      <c r="G78" s="252"/>
      <c r="H78" s="261" t="s">
        <v>101</v>
      </c>
      <c r="I78" s="252"/>
      <c r="J78" s="252"/>
      <c r="K78" s="252"/>
      <c r="L78" s="252"/>
      <c r="M78" s="252"/>
      <c r="N78" s="255"/>
      <c r="O78" s="252"/>
      <c r="P78" s="252"/>
      <c r="Q78" s="252"/>
      <c r="R78" s="263" t="s">
        <v>16</v>
      </c>
      <c r="S78" s="263"/>
      <c r="T78" s="264"/>
    </row>
    <row r="79" spans="1:20" ht="66" customHeight="1" x14ac:dyDescent="0.2">
      <c r="A79" s="274"/>
      <c r="B79" s="275"/>
      <c r="C79" s="265"/>
      <c r="D79" s="266"/>
      <c r="E79" s="261"/>
      <c r="F79" s="252"/>
      <c r="G79" s="252"/>
      <c r="H79" s="261"/>
      <c r="I79" s="252"/>
      <c r="J79" s="252"/>
      <c r="K79" s="252"/>
      <c r="L79" s="252"/>
      <c r="M79" s="252"/>
      <c r="N79" s="255"/>
      <c r="O79" s="252"/>
      <c r="P79" s="252"/>
      <c r="Q79" s="252"/>
      <c r="R79" s="263"/>
      <c r="S79" s="263"/>
      <c r="T79" s="264"/>
    </row>
    <row r="80" spans="1:20" ht="36" x14ac:dyDescent="0.2">
      <c r="A80" s="274"/>
      <c r="B80" s="32">
        <v>44</v>
      </c>
      <c r="C80" s="36" t="s">
        <v>103</v>
      </c>
      <c r="D80" s="41" t="s">
        <v>104</v>
      </c>
      <c r="E80" s="41"/>
      <c r="F80" s="31"/>
      <c r="G80" s="31"/>
      <c r="H80" s="41"/>
      <c r="I80" s="40" t="s">
        <v>105</v>
      </c>
      <c r="J80" s="31" t="s">
        <v>39</v>
      </c>
      <c r="K80" s="31"/>
      <c r="L80" s="31"/>
      <c r="M80" s="31"/>
      <c r="N80" s="31" t="s">
        <v>39</v>
      </c>
      <c r="O80" s="31"/>
      <c r="P80" s="31"/>
      <c r="Q80" s="31"/>
      <c r="R80" s="9" t="s">
        <v>16</v>
      </c>
      <c r="S80" s="9"/>
    </row>
    <row r="81" spans="1:19" ht="48" x14ac:dyDescent="0.2">
      <c r="A81" s="274"/>
      <c r="B81" s="32">
        <v>45</v>
      </c>
      <c r="C81" s="36" t="s">
        <v>106</v>
      </c>
      <c r="D81" s="41" t="s">
        <v>107</v>
      </c>
      <c r="E81" s="41"/>
      <c r="F81" s="31"/>
      <c r="G81" s="31"/>
      <c r="H81" s="41"/>
      <c r="I81" s="31" t="s">
        <v>108</v>
      </c>
      <c r="J81" s="31" t="s">
        <v>39</v>
      </c>
      <c r="K81" s="31"/>
      <c r="L81" s="31"/>
      <c r="M81" s="31"/>
      <c r="N81" s="31" t="s">
        <v>39</v>
      </c>
      <c r="O81" s="31"/>
      <c r="P81" s="31"/>
      <c r="Q81" s="31"/>
      <c r="R81" s="9" t="s">
        <v>16</v>
      </c>
      <c r="S81" s="9"/>
    </row>
    <row r="82" spans="1:19" ht="72" x14ac:dyDescent="0.2">
      <c r="A82" s="274" t="s">
        <v>915</v>
      </c>
      <c r="B82" s="32">
        <v>46</v>
      </c>
      <c r="C82" s="35" t="s">
        <v>720</v>
      </c>
      <c r="D82" s="40" t="s">
        <v>109</v>
      </c>
      <c r="E82" s="41"/>
      <c r="F82" s="31"/>
      <c r="G82" s="31"/>
      <c r="H82" s="41"/>
      <c r="I82" s="6">
        <v>42586</v>
      </c>
      <c r="J82" s="31" t="s">
        <v>39</v>
      </c>
      <c r="K82" s="31"/>
      <c r="L82" s="31"/>
      <c r="M82" s="31"/>
      <c r="N82" s="31"/>
      <c r="O82" s="31"/>
      <c r="P82" s="31"/>
      <c r="Q82" s="31"/>
      <c r="R82" s="31"/>
      <c r="S82" s="31" t="s">
        <v>721</v>
      </c>
    </row>
    <row r="83" spans="1:19" ht="60" x14ac:dyDescent="0.2">
      <c r="A83" s="274"/>
      <c r="B83" s="32">
        <v>47</v>
      </c>
      <c r="C83" s="35" t="s">
        <v>110</v>
      </c>
      <c r="D83" s="40" t="s">
        <v>111</v>
      </c>
      <c r="E83" s="41"/>
      <c r="F83" s="31"/>
      <c r="G83" s="31"/>
      <c r="H83" s="41"/>
      <c r="I83" s="40" t="s">
        <v>112</v>
      </c>
      <c r="J83" s="31" t="s">
        <v>39</v>
      </c>
      <c r="K83" s="31"/>
      <c r="L83" s="31"/>
      <c r="M83" s="31"/>
      <c r="N83" s="31"/>
      <c r="O83" s="31"/>
      <c r="P83" s="31"/>
      <c r="Q83" s="31"/>
      <c r="R83" s="31" t="s">
        <v>722</v>
      </c>
      <c r="S83" s="31"/>
    </row>
    <row r="84" spans="1:19" x14ac:dyDescent="0.2">
      <c r="A84" s="274"/>
      <c r="B84" s="275">
        <v>48</v>
      </c>
      <c r="C84" s="253" t="s">
        <v>113</v>
      </c>
      <c r="D84" s="262" t="s">
        <v>114</v>
      </c>
      <c r="E84" s="261"/>
      <c r="F84" s="252"/>
      <c r="G84" s="252"/>
      <c r="H84" s="261"/>
      <c r="I84" s="254" t="s">
        <v>42</v>
      </c>
      <c r="J84" s="252" t="s">
        <v>39</v>
      </c>
      <c r="K84" s="252"/>
      <c r="L84" s="252"/>
      <c r="M84" s="252"/>
      <c r="N84" s="252"/>
      <c r="O84" s="252"/>
      <c r="P84" s="252"/>
      <c r="Q84" s="252"/>
      <c r="R84" s="252" t="s">
        <v>721</v>
      </c>
      <c r="S84" s="252"/>
    </row>
    <row r="85" spans="1:19" ht="35.25" customHeight="1" x14ac:dyDescent="0.2">
      <c r="A85" s="274"/>
      <c r="B85" s="275"/>
      <c r="C85" s="253"/>
      <c r="D85" s="262"/>
      <c r="E85" s="261"/>
      <c r="F85" s="252"/>
      <c r="G85" s="252"/>
      <c r="H85" s="261"/>
      <c r="I85" s="254"/>
      <c r="J85" s="252"/>
      <c r="K85" s="252"/>
      <c r="L85" s="252"/>
      <c r="M85" s="252"/>
      <c r="N85" s="252"/>
      <c r="O85" s="252"/>
      <c r="P85" s="252"/>
      <c r="Q85" s="252"/>
      <c r="R85" s="252"/>
      <c r="S85" s="252"/>
    </row>
    <row r="86" spans="1:19" ht="117.75" customHeight="1" x14ac:dyDescent="0.2">
      <c r="A86" s="274"/>
      <c r="B86" s="32">
        <v>49</v>
      </c>
      <c r="C86" s="35" t="s">
        <v>115</v>
      </c>
      <c r="D86" s="38" t="s">
        <v>116</v>
      </c>
      <c r="E86" s="41"/>
      <c r="F86" s="31"/>
      <c r="G86" s="31"/>
      <c r="H86" s="41"/>
      <c r="I86" s="40" t="s">
        <v>42</v>
      </c>
      <c r="J86" s="31" t="s">
        <v>39</v>
      </c>
      <c r="K86" s="31"/>
      <c r="L86" s="31"/>
      <c r="M86" s="31"/>
      <c r="N86" s="31"/>
      <c r="O86" s="31"/>
      <c r="P86" s="31"/>
      <c r="Q86" s="31"/>
      <c r="R86" s="31" t="s">
        <v>721</v>
      </c>
      <c r="S86" s="31"/>
    </row>
    <row r="87" spans="1:19" ht="101.25" customHeight="1" x14ac:dyDescent="0.2">
      <c r="A87" s="274"/>
      <c r="B87" s="275">
        <v>50</v>
      </c>
      <c r="C87" s="253" t="s">
        <v>117</v>
      </c>
      <c r="D87" s="254" t="s">
        <v>118</v>
      </c>
      <c r="E87" s="261"/>
      <c r="F87" s="252"/>
      <c r="G87" s="252"/>
      <c r="H87" s="261"/>
      <c r="I87" s="254" t="s">
        <v>112</v>
      </c>
      <c r="J87" s="252" t="s">
        <v>39</v>
      </c>
      <c r="K87" s="252"/>
      <c r="L87" s="252"/>
      <c r="M87" s="252"/>
      <c r="N87" s="252"/>
      <c r="O87" s="252"/>
      <c r="P87" s="252"/>
      <c r="Q87" s="252"/>
      <c r="R87" s="252" t="s">
        <v>721</v>
      </c>
      <c r="S87" s="252"/>
    </row>
    <row r="88" spans="1:19" ht="47.25" customHeight="1" x14ac:dyDescent="0.2">
      <c r="A88" s="274"/>
      <c r="B88" s="275"/>
      <c r="C88" s="253"/>
      <c r="D88" s="254"/>
      <c r="E88" s="261"/>
      <c r="F88" s="252"/>
      <c r="G88" s="252"/>
      <c r="H88" s="261"/>
      <c r="I88" s="254"/>
      <c r="J88" s="252"/>
      <c r="K88" s="252"/>
      <c r="L88" s="252"/>
      <c r="M88" s="252"/>
      <c r="N88" s="252"/>
      <c r="O88" s="252"/>
      <c r="P88" s="252"/>
      <c r="Q88" s="252"/>
      <c r="R88" s="252"/>
      <c r="S88" s="252"/>
    </row>
    <row r="89" spans="1:19" ht="15.75" customHeight="1" x14ac:dyDescent="0.2">
      <c r="A89" s="274"/>
      <c r="B89" s="275"/>
      <c r="C89" s="253"/>
      <c r="D89" s="254"/>
      <c r="E89" s="261"/>
      <c r="F89" s="252"/>
      <c r="G89" s="252"/>
      <c r="H89" s="261"/>
      <c r="I89" s="254"/>
      <c r="J89" s="252"/>
      <c r="K89" s="252"/>
      <c r="L89" s="252"/>
      <c r="M89" s="252"/>
      <c r="N89" s="252"/>
      <c r="O89" s="252"/>
      <c r="P89" s="252"/>
      <c r="Q89" s="252"/>
      <c r="R89" s="252"/>
      <c r="S89" s="252"/>
    </row>
    <row r="90" spans="1:19" ht="60" x14ac:dyDescent="0.2">
      <c r="A90" s="274"/>
      <c r="B90" s="32">
        <v>51</v>
      </c>
      <c r="C90" s="35" t="s">
        <v>119</v>
      </c>
      <c r="D90" s="40" t="s">
        <v>120</v>
      </c>
      <c r="E90" s="41"/>
      <c r="F90" s="31"/>
      <c r="G90" s="31"/>
      <c r="H90" s="41"/>
      <c r="I90" s="40" t="s">
        <v>121</v>
      </c>
      <c r="J90" s="31" t="s">
        <v>39</v>
      </c>
      <c r="K90" s="31"/>
      <c r="L90" s="31"/>
      <c r="M90" s="31"/>
      <c r="N90" s="31"/>
      <c r="O90" s="31"/>
      <c r="P90" s="31"/>
      <c r="Q90" s="31"/>
      <c r="R90" s="31" t="s">
        <v>16</v>
      </c>
      <c r="S90" s="31"/>
    </row>
    <row r="91" spans="1:19" ht="60" x14ac:dyDescent="0.2">
      <c r="A91" s="274"/>
      <c r="B91" s="32">
        <v>52</v>
      </c>
      <c r="C91" s="33" t="s">
        <v>122</v>
      </c>
      <c r="D91" s="40" t="s">
        <v>123</v>
      </c>
      <c r="E91" s="41"/>
      <c r="F91" s="31"/>
      <c r="G91" s="31"/>
      <c r="H91" s="40" t="s">
        <v>124</v>
      </c>
      <c r="I91" s="31"/>
      <c r="J91" s="31" t="s">
        <v>39</v>
      </c>
      <c r="K91" s="31"/>
      <c r="L91" s="31"/>
      <c r="M91" s="31"/>
      <c r="N91" s="31" t="s">
        <v>39</v>
      </c>
      <c r="O91" s="31"/>
      <c r="P91" s="31"/>
      <c r="Q91" s="31"/>
      <c r="R91" s="31" t="s">
        <v>39</v>
      </c>
      <c r="S91" s="31"/>
    </row>
    <row r="92" spans="1:19" ht="48" x14ac:dyDescent="0.2">
      <c r="A92" s="274"/>
      <c r="B92" s="32">
        <v>53</v>
      </c>
      <c r="C92" s="35" t="s">
        <v>125</v>
      </c>
      <c r="D92" s="40" t="s">
        <v>126</v>
      </c>
      <c r="E92" s="41"/>
      <c r="F92" s="31"/>
      <c r="G92" s="31"/>
      <c r="H92" s="41"/>
      <c r="I92" s="6">
        <v>42555</v>
      </c>
      <c r="J92" s="31" t="s">
        <v>39</v>
      </c>
      <c r="K92" s="31"/>
      <c r="L92" s="31"/>
      <c r="M92" s="31"/>
      <c r="N92" s="31"/>
      <c r="O92" s="31"/>
      <c r="P92" s="31"/>
      <c r="Q92" s="31"/>
      <c r="R92" s="31" t="s">
        <v>16</v>
      </c>
      <c r="S92" s="31"/>
    </row>
    <row r="93" spans="1:19" x14ac:dyDescent="0.2">
      <c r="A93" s="274"/>
      <c r="B93" s="275">
        <v>54</v>
      </c>
      <c r="C93" s="253" t="s">
        <v>127</v>
      </c>
      <c r="D93" s="254" t="s">
        <v>128</v>
      </c>
      <c r="E93" s="261"/>
      <c r="F93" s="252"/>
      <c r="G93" s="252"/>
      <c r="H93" s="261"/>
      <c r="I93" s="254" t="s">
        <v>42</v>
      </c>
      <c r="J93" s="252" t="s">
        <v>39</v>
      </c>
      <c r="K93" s="252"/>
      <c r="L93" s="252"/>
      <c r="M93" s="252"/>
      <c r="N93" s="252"/>
      <c r="O93" s="252"/>
      <c r="P93" s="252"/>
      <c r="Q93" s="252"/>
      <c r="R93" s="252" t="s">
        <v>39</v>
      </c>
      <c r="S93" s="252"/>
    </row>
    <row r="94" spans="1:19" ht="87" customHeight="1" x14ac:dyDescent="0.2">
      <c r="A94" s="274"/>
      <c r="B94" s="275"/>
      <c r="C94" s="253"/>
      <c r="D94" s="254"/>
      <c r="E94" s="261"/>
      <c r="F94" s="252"/>
      <c r="G94" s="252"/>
      <c r="H94" s="261"/>
      <c r="I94" s="254"/>
      <c r="J94" s="252"/>
      <c r="K94" s="252"/>
      <c r="L94" s="252"/>
      <c r="M94" s="252"/>
      <c r="N94" s="252"/>
      <c r="O94" s="252"/>
      <c r="P94" s="252"/>
      <c r="Q94" s="252"/>
      <c r="R94" s="252"/>
      <c r="S94" s="252"/>
    </row>
    <row r="95" spans="1:19" ht="36" x14ac:dyDescent="0.2">
      <c r="A95" s="274"/>
      <c r="B95" s="32">
        <v>55</v>
      </c>
      <c r="C95" s="35" t="s">
        <v>129</v>
      </c>
      <c r="D95" s="40" t="s">
        <v>130</v>
      </c>
      <c r="E95" s="41"/>
      <c r="F95" s="31"/>
      <c r="G95" s="31"/>
      <c r="H95" s="41"/>
      <c r="I95" s="40" t="s">
        <v>42</v>
      </c>
      <c r="J95" s="31" t="s">
        <v>39</v>
      </c>
      <c r="K95" s="31"/>
      <c r="L95" s="31"/>
      <c r="M95" s="31"/>
      <c r="N95" s="31"/>
      <c r="O95" s="31"/>
      <c r="P95" s="31"/>
      <c r="Q95" s="31"/>
      <c r="R95" s="31" t="s">
        <v>39</v>
      </c>
      <c r="S95" s="31"/>
    </row>
    <row r="96" spans="1:19" ht="24" x14ac:dyDescent="0.2">
      <c r="A96" s="274"/>
      <c r="B96" s="32">
        <v>56</v>
      </c>
      <c r="C96" s="35" t="s">
        <v>131</v>
      </c>
      <c r="D96" s="40" t="s">
        <v>132</v>
      </c>
      <c r="E96" s="41"/>
      <c r="F96" s="31"/>
      <c r="G96" s="31"/>
      <c r="H96" s="41"/>
      <c r="I96" s="6">
        <v>42555</v>
      </c>
      <c r="J96" s="31" t="s">
        <v>39</v>
      </c>
      <c r="K96" s="31"/>
      <c r="L96" s="31"/>
      <c r="M96" s="31"/>
      <c r="N96" s="31"/>
      <c r="O96" s="31"/>
      <c r="P96" s="31"/>
      <c r="Q96" s="31"/>
      <c r="R96" s="31" t="s">
        <v>16</v>
      </c>
      <c r="S96" s="31"/>
    </row>
    <row r="97" spans="1:19" ht="60" x14ac:dyDescent="0.2">
      <c r="A97" s="274"/>
      <c r="B97" s="32">
        <v>57</v>
      </c>
      <c r="C97" s="35" t="s">
        <v>133</v>
      </c>
      <c r="D97" s="40" t="s">
        <v>134</v>
      </c>
      <c r="E97" s="41"/>
      <c r="F97" s="31"/>
      <c r="G97" s="31"/>
      <c r="H97" s="40" t="s">
        <v>135</v>
      </c>
      <c r="I97" s="40"/>
      <c r="J97" s="31" t="s">
        <v>39</v>
      </c>
      <c r="K97" s="31"/>
      <c r="L97" s="31"/>
      <c r="M97" s="31"/>
      <c r="N97" s="31"/>
      <c r="O97" s="31"/>
      <c r="P97" s="31" t="s">
        <v>39</v>
      </c>
      <c r="Q97" s="31"/>
      <c r="R97" s="31"/>
      <c r="S97" s="31" t="s">
        <v>723</v>
      </c>
    </row>
    <row r="98" spans="1:19" ht="48" x14ac:dyDescent="0.2">
      <c r="A98" s="274"/>
      <c r="B98" s="32">
        <v>58</v>
      </c>
      <c r="C98" s="35" t="s">
        <v>136</v>
      </c>
      <c r="D98" s="40" t="s">
        <v>137</v>
      </c>
      <c r="E98" s="41"/>
      <c r="F98" s="31"/>
      <c r="G98" s="31"/>
      <c r="H98" s="40"/>
      <c r="I98" s="40" t="s">
        <v>42</v>
      </c>
      <c r="J98" s="31" t="s">
        <v>39</v>
      </c>
      <c r="K98" s="31"/>
      <c r="L98" s="31"/>
      <c r="M98" s="31"/>
      <c r="N98" s="31"/>
      <c r="O98" s="31"/>
      <c r="P98" s="31"/>
      <c r="Q98" s="31"/>
      <c r="R98" s="31" t="s">
        <v>39</v>
      </c>
      <c r="S98" s="31"/>
    </row>
    <row r="99" spans="1:19" ht="48" x14ac:dyDescent="0.2">
      <c r="A99" s="274"/>
      <c r="B99" s="32">
        <v>59</v>
      </c>
      <c r="C99" s="36" t="s">
        <v>724</v>
      </c>
      <c r="D99" s="41" t="s">
        <v>138</v>
      </c>
      <c r="E99" s="41"/>
      <c r="F99" s="31"/>
      <c r="G99" s="31"/>
      <c r="H99" s="41" t="s">
        <v>139</v>
      </c>
      <c r="I99" s="40"/>
      <c r="J99" s="31" t="s">
        <v>39</v>
      </c>
      <c r="K99" s="31"/>
      <c r="L99" s="31"/>
      <c r="M99" s="31"/>
      <c r="N99" s="31" t="s">
        <v>39</v>
      </c>
      <c r="O99" s="31"/>
      <c r="P99" s="31"/>
      <c r="Q99" s="31"/>
      <c r="R99" s="31" t="s">
        <v>16</v>
      </c>
      <c r="S99" s="31"/>
    </row>
    <row r="100" spans="1:19" ht="72" x14ac:dyDescent="0.2">
      <c r="A100" s="274"/>
      <c r="B100" s="32">
        <v>60</v>
      </c>
      <c r="C100" s="35" t="s">
        <v>140</v>
      </c>
      <c r="D100" s="40" t="s">
        <v>141</v>
      </c>
      <c r="E100" s="41"/>
      <c r="F100" s="31"/>
      <c r="G100" s="31"/>
      <c r="H100" s="40" t="s">
        <v>142</v>
      </c>
      <c r="I100" s="40"/>
      <c r="J100" s="31" t="s">
        <v>39</v>
      </c>
      <c r="K100" s="31" t="s">
        <v>725</v>
      </c>
      <c r="L100" s="31"/>
      <c r="M100" s="31"/>
      <c r="N100" s="31"/>
      <c r="O100" s="31"/>
      <c r="P100" s="31"/>
      <c r="Q100" s="31"/>
      <c r="R100" s="31" t="s">
        <v>726</v>
      </c>
      <c r="S100" s="31"/>
    </row>
    <row r="101" spans="1:19" ht="96" x14ac:dyDescent="0.2">
      <c r="A101" s="274"/>
      <c r="B101" s="32">
        <v>61</v>
      </c>
      <c r="C101" s="35" t="s">
        <v>143</v>
      </c>
      <c r="D101" s="40" t="s">
        <v>144</v>
      </c>
      <c r="E101" s="41"/>
      <c r="F101" s="31"/>
      <c r="G101" s="31"/>
      <c r="H101" s="40"/>
      <c r="I101" s="6">
        <v>42555</v>
      </c>
      <c r="J101" s="31"/>
      <c r="K101" s="31"/>
      <c r="L101" s="31"/>
      <c r="M101" s="31"/>
      <c r="N101" s="31"/>
      <c r="O101" s="31"/>
      <c r="P101" s="31"/>
      <c r="Q101" s="31"/>
      <c r="R101" s="31" t="s">
        <v>16</v>
      </c>
      <c r="S101" s="31"/>
    </row>
    <row r="102" spans="1:19" x14ac:dyDescent="0.2">
      <c r="A102" s="274"/>
      <c r="B102" s="283">
        <v>62</v>
      </c>
      <c r="C102" s="259" t="s">
        <v>145</v>
      </c>
      <c r="D102" s="254" t="s">
        <v>146</v>
      </c>
      <c r="E102" s="261"/>
      <c r="F102" s="252"/>
      <c r="G102" s="252"/>
      <c r="H102" s="254"/>
      <c r="I102" s="267">
        <v>42646</v>
      </c>
      <c r="J102" s="252" t="s">
        <v>39</v>
      </c>
      <c r="K102" s="252"/>
      <c r="L102" s="252"/>
      <c r="M102" s="252"/>
      <c r="N102" s="252"/>
      <c r="O102" s="252"/>
      <c r="P102" s="252"/>
      <c r="Q102" s="252"/>
      <c r="R102" s="252" t="s">
        <v>16</v>
      </c>
      <c r="S102" s="252"/>
    </row>
    <row r="103" spans="1:19" ht="45" customHeight="1" x14ac:dyDescent="0.2">
      <c r="A103" s="274"/>
      <c r="B103" s="283"/>
      <c r="C103" s="259"/>
      <c r="D103" s="254"/>
      <c r="E103" s="261"/>
      <c r="F103" s="252"/>
      <c r="G103" s="252"/>
      <c r="H103" s="254"/>
      <c r="I103" s="267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</row>
    <row r="104" spans="1:19" ht="60" x14ac:dyDescent="0.2">
      <c r="A104" s="274" t="s">
        <v>916</v>
      </c>
      <c r="B104" s="32">
        <v>63</v>
      </c>
      <c r="C104" s="39" t="s">
        <v>147</v>
      </c>
      <c r="D104" s="40" t="s">
        <v>148</v>
      </c>
      <c r="E104" s="6">
        <v>41009</v>
      </c>
      <c r="F104" s="31"/>
      <c r="G104" s="31"/>
      <c r="H104" s="37"/>
      <c r="I104" s="38"/>
      <c r="J104" s="31" t="s">
        <v>39</v>
      </c>
      <c r="K104" s="31"/>
      <c r="L104" s="31"/>
      <c r="M104" s="31"/>
      <c r="N104" s="31"/>
      <c r="O104" s="31"/>
      <c r="P104" s="31" t="s">
        <v>39</v>
      </c>
      <c r="Q104" s="31"/>
      <c r="R104" s="31"/>
      <c r="S104" s="31" t="s">
        <v>727</v>
      </c>
    </row>
    <row r="105" spans="1:19" x14ac:dyDescent="0.2">
      <c r="A105" s="274"/>
      <c r="B105" s="275">
        <v>64</v>
      </c>
      <c r="C105" s="268" t="s">
        <v>149</v>
      </c>
      <c r="D105" s="254" t="s">
        <v>150</v>
      </c>
      <c r="E105" s="261"/>
      <c r="F105" s="252"/>
      <c r="G105" s="252"/>
      <c r="H105" s="269">
        <v>42281</v>
      </c>
      <c r="I105" s="262"/>
      <c r="J105" s="252"/>
      <c r="K105" s="252"/>
      <c r="L105" s="252"/>
      <c r="M105" s="252"/>
      <c r="N105" s="252"/>
      <c r="O105" s="252"/>
      <c r="P105" s="252"/>
      <c r="Q105" s="252"/>
      <c r="R105" s="252" t="s">
        <v>16</v>
      </c>
      <c r="S105" s="252"/>
    </row>
    <row r="106" spans="1:19" ht="28.5" customHeight="1" x14ac:dyDescent="0.2">
      <c r="A106" s="274"/>
      <c r="B106" s="275"/>
      <c r="C106" s="268"/>
      <c r="D106" s="254"/>
      <c r="E106" s="261"/>
      <c r="F106" s="252"/>
      <c r="G106" s="252"/>
      <c r="H106" s="269"/>
      <c r="I106" s="26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</row>
    <row r="107" spans="1:19" x14ac:dyDescent="0.2">
      <c r="A107" s="274"/>
      <c r="B107" s="275">
        <v>65</v>
      </c>
      <c r="C107" s="268" t="s">
        <v>151</v>
      </c>
      <c r="D107" s="254" t="s">
        <v>152</v>
      </c>
      <c r="E107" s="261"/>
      <c r="F107" s="252"/>
      <c r="G107" s="252"/>
      <c r="H107" s="256"/>
      <c r="I107" s="256" t="s">
        <v>153</v>
      </c>
      <c r="J107" s="252"/>
      <c r="K107" s="252"/>
      <c r="L107" s="252" t="s">
        <v>16</v>
      </c>
      <c r="M107" s="252"/>
      <c r="N107" s="252"/>
      <c r="O107" s="252"/>
      <c r="P107" s="252"/>
      <c r="Q107" s="252"/>
      <c r="R107" s="252"/>
      <c r="S107" s="252" t="s">
        <v>39</v>
      </c>
    </row>
    <row r="108" spans="1:19" ht="39" customHeight="1" x14ac:dyDescent="0.2">
      <c r="A108" s="274"/>
      <c r="B108" s="275"/>
      <c r="C108" s="268"/>
      <c r="D108" s="254"/>
      <c r="E108" s="261"/>
      <c r="F108" s="252"/>
      <c r="G108" s="252"/>
      <c r="H108" s="256"/>
      <c r="I108" s="256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</row>
    <row r="109" spans="1:19" ht="96" x14ac:dyDescent="0.2">
      <c r="A109" s="274"/>
      <c r="B109" s="32">
        <v>66</v>
      </c>
      <c r="C109" s="39" t="s">
        <v>154</v>
      </c>
      <c r="D109" s="40" t="s">
        <v>155</v>
      </c>
      <c r="E109" s="41"/>
      <c r="F109" s="31"/>
      <c r="G109" s="31"/>
      <c r="H109" s="37"/>
      <c r="I109" s="38" t="s">
        <v>156</v>
      </c>
      <c r="J109" s="31"/>
      <c r="K109" s="31"/>
      <c r="L109" s="31" t="s">
        <v>39</v>
      </c>
      <c r="M109" s="31"/>
      <c r="N109" s="31"/>
      <c r="O109" s="31"/>
      <c r="P109" s="31"/>
      <c r="Q109" s="31"/>
      <c r="R109" s="31"/>
      <c r="S109" s="31" t="s">
        <v>728</v>
      </c>
    </row>
    <row r="110" spans="1:19" ht="36" x14ac:dyDescent="0.2">
      <c r="A110" s="274"/>
      <c r="B110" s="32">
        <v>67</v>
      </c>
      <c r="C110" s="39" t="s">
        <v>157</v>
      </c>
      <c r="D110" s="40" t="s">
        <v>158</v>
      </c>
      <c r="E110" s="41"/>
      <c r="F110" s="31"/>
      <c r="G110" s="31"/>
      <c r="H110" s="43">
        <v>42281</v>
      </c>
      <c r="I110" s="38"/>
      <c r="J110" s="31"/>
      <c r="K110" s="31"/>
      <c r="L110" s="31"/>
      <c r="M110" s="31"/>
      <c r="N110" s="31" t="s">
        <v>39</v>
      </c>
      <c r="O110" s="31"/>
      <c r="P110" s="31"/>
      <c r="Q110" s="31"/>
      <c r="R110" s="31" t="s">
        <v>16</v>
      </c>
      <c r="S110" s="31"/>
    </row>
    <row r="111" spans="1:19" ht="48" x14ac:dyDescent="0.2">
      <c r="A111" s="274" t="s">
        <v>917</v>
      </c>
      <c r="B111" s="32">
        <v>68</v>
      </c>
      <c r="C111" s="39" t="s">
        <v>796</v>
      </c>
      <c r="D111" s="40" t="s">
        <v>159</v>
      </c>
      <c r="E111" s="41"/>
      <c r="F111" s="31"/>
      <c r="G111" s="31" t="s">
        <v>160</v>
      </c>
      <c r="H111" s="37"/>
      <c r="I111" s="38"/>
      <c r="J111" s="31"/>
      <c r="K111" s="31"/>
      <c r="L111" s="31"/>
      <c r="M111" s="31" t="s">
        <v>16</v>
      </c>
      <c r="N111" s="31"/>
      <c r="O111" s="31"/>
      <c r="P111" s="31"/>
      <c r="Q111" s="31"/>
      <c r="R111" s="31" t="s">
        <v>16</v>
      </c>
      <c r="S111" s="31"/>
    </row>
    <row r="112" spans="1:19" ht="48" x14ac:dyDescent="0.2">
      <c r="A112" s="274"/>
      <c r="B112" s="32">
        <v>69</v>
      </c>
      <c r="C112" s="39" t="s">
        <v>797</v>
      </c>
      <c r="D112" s="40" t="s">
        <v>161</v>
      </c>
      <c r="E112" s="41"/>
      <c r="F112" s="31"/>
      <c r="G112" s="31"/>
      <c r="H112" s="37"/>
      <c r="I112" s="38" t="s">
        <v>162</v>
      </c>
      <c r="J112" s="31" t="s">
        <v>16</v>
      </c>
      <c r="K112" s="31"/>
      <c r="L112" s="31"/>
      <c r="M112" s="31"/>
      <c r="N112" s="31"/>
      <c r="O112" s="31"/>
      <c r="P112" s="31"/>
      <c r="Q112" s="31"/>
      <c r="R112" s="31" t="s">
        <v>16</v>
      </c>
      <c r="S112" s="31"/>
    </row>
    <row r="113" spans="1:20" ht="24" x14ac:dyDescent="0.2">
      <c r="A113" s="274"/>
      <c r="B113" s="32">
        <v>70</v>
      </c>
      <c r="C113" s="39" t="s">
        <v>798</v>
      </c>
      <c r="D113" s="40" t="s">
        <v>163</v>
      </c>
      <c r="E113" s="41"/>
      <c r="F113" s="31"/>
      <c r="G113" s="31"/>
      <c r="H113" s="43">
        <v>42259</v>
      </c>
      <c r="I113" s="38"/>
      <c r="J113" s="31"/>
      <c r="K113" s="31"/>
      <c r="L113" s="31"/>
      <c r="M113" s="31"/>
      <c r="N113" s="31" t="s">
        <v>16</v>
      </c>
      <c r="O113" s="31"/>
      <c r="P113" s="31"/>
      <c r="Q113" s="31"/>
      <c r="R113" s="31"/>
      <c r="S113" s="31" t="s">
        <v>16</v>
      </c>
    </row>
    <row r="114" spans="1:20" ht="24" x14ac:dyDescent="0.2">
      <c r="A114" s="274"/>
      <c r="B114" s="32">
        <v>71</v>
      </c>
      <c r="C114" s="39" t="s">
        <v>799</v>
      </c>
      <c r="D114" s="40" t="s">
        <v>164</v>
      </c>
      <c r="E114" s="41"/>
      <c r="F114" s="31"/>
      <c r="G114" s="31"/>
      <c r="H114" s="37"/>
      <c r="I114" s="38" t="s">
        <v>108</v>
      </c>
      <c r="J114" s="31" t="s">
        <v>16</v>
      </c>
      <c r="K114" s="31"/>
      <c r="L114" s="31"/>
      <c r="M114" s="31"/>
      <c r="N114" s="31"/>
      <c r="O114" s="31"/>
      <c r="P114" s="31"/>
      <c r="Q114" s="31"/>
      <c r="R114" s="31" t="s">
        <v>16</v>
      </c>
      <c r="S114" s="31"/>
    </row>
    <row r="115" spans="1:20" ht="108" x14ac:dyDescent="0.2">
      <c r="A115" s="274" t="s">
        <v>918</v>
      </c>
      <c r="B115" s="32">
        <v>72</v>
      </c>
      <c r="C115" s="39" t="s">
        <v>165</v>
      </c>
      <c r="D115" s="40" t="s">
        <v>166</v>
      </c>
      <c r="E115" s="41"/>
      <c r="F115" s="31"/>
      <c r="G115" s="31"/>
      <c r="H115" s="37" t="s">
        <v>167</v>
      </c>
      <c r="I115" s="38"/>
      <c r="J115" s="31" t="s">
        <v>39</v>
      </c>
      <c r="K115" s="31"/>
      <c r="L115" s="31"/>
      <c r="M115" s="31"/>
      <c r="N115" s="31" t="s">
        <v>729</v>
      </c>
      <c r="O115" s="31" t="s">
        <v>168</v>
      </c>
      <c r="P115" s="31"/>
      <c r="Q115" s="31" t="s">
        <v>39</v>
      </c>
      <c r="R115" s="31"/>
      <c r="S115" s="31" t="s">
        <v>39</v>
      </c>
      <c r="T115" s="7"/>
    </row>
    <row r="116" spans="1:20" ht="29.25" customHeight="1" x14ac:dyDescent="0.2">
      <c r="A116" s="274"/>
      <c r="B116" s="275">
        <v>73</v>
      </c>
      <c r="C116" s="253" t="s">
        <v>800</v>
      </c>
      <c r="D116" s="254" t="s">
        <v>169</v>
      </c>
      <c r="E116" s="261"/>
      <c r="F116" s="252"/>
      <c r="G116" s="252"/>
      <c r="H116" s="256"/>
      <c r="I116" s="262" t="s">
        <v>170</v>
      </c>
      <c r="J116" s="252"/>
      <c r="K116" s="252"/>
      <c r="L116" s="252"/>
      <c r="M116" s="252"/>
      <c r="N116" s="252"/>
      <c r="O116" s="252" t="s">
        <v>730</v>
      </c>
      <c r="P116" s="252"/>
      <c r="Q116" s="252"/>
      <c r="R116" s="252"/>
      <c r="S116" s="252" t="s">
        <v>16</v>
      </c>
      <c r="T116" s="7"/>
    </row>
    <row r="117" spans="1:20" ht="27.75" customHeight="1" x14ac:dyDescent="0.2">
      <c r="A117" s="274"/>
      <c r="B117" s="275"/>
      <c r="C117" s="253"/>
      <c r="D117" s="254"/>
      <c r="E117" s="261"/>
      <c r="F117" s="252"/>
      <c r="G117" s="252"/>
      <c r="H117" s="256"/>
      <c r="I117" s="26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7"/>
    </row>
    <row r="118" spans="1:20" ht="27" customHeight="1" x14ac:dyDescent="0.2">
      <c r="A118" s="274"/>
      <c r="B118" s="275"/>
      <c r="C118" s="253"/>
      <c r="D118" s="254"/>
      <c r="E118" s="261"/>
      <c r="F118" s="252"/>
      <c r="G118" s="252"/>
      <c r="H118" s="256"/>
      <c r="I118" s="26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7"/>
    </row>
    <row r="119" spans="1:20" ht="126" customHeight="1" x14ac:dyDescent="0.2">
      <c r="A119" s="274"/>
      <c r="B119" s="275">
        <v>74</v>
      </c>
      <c r="C119" s="268" t="s">
        <v>171</v>
      </c>
      <c r="D119" s="262" t="s">
        <v>172</v>
      </c>
      <c r="E119" s="261"/>
      <c r="F119" s="252"/>
      <c r="G119" s="252"/>
      <c r="H119" s="256"/>
      <c r="I119" s="262" t="s">
        <v>173</v>
      </c>
      <c r="J119" s="252"/>
      <c r="K119" s="252"/>
      <c r="L119" s="252"/>
      <c r="M119" s="252"/>
      <c r="N119" s="252"/>
      <c r="O119" s="255" t="s">
        <v>174</v>
      </c>
      <c r="P119" s="252"/>
      <c r="Q119" s="252"/>
      <c r="R119" s="252" t="s">
        <v>16</v>
      </c>
      <c r="S119" s="252"/>
      <c r="T119" s="7"/>
    </row>
    <row r="120" spans="1:20" ht="78.75" customHeight="1" x14ac:dyDescent="0.2">
      <c r="A120" s="274"/>
      <c r="B120" s="275"/>
      <c r="C120" s="268"/>
      <c r="D120" s="262"/>
      <c r="E120" s="261"/>
      <c r="F120" s="252"/>
      <c r="G120" s="252"/>
      <c r="H120" s="256"/>
      <c r="I120" s="262"/>
      <c r="J120" s="252"/>
      <c r="K120" s="252"/>
      <c r="L120" s="252"/>
      <c r="M120" s="252"/>
      <c r="N120" s="252"/>
      <c r="O120" s="255"/>
      <c r="P120" s="252"/>
      <c r="Q120" s="252"/>
      <c r="R120" s="252"/>
      <c r="S120" s="252"/>
      <c r="T120" s="7"/>
    </row>
    <row r="121" spans="1:20" ht="31.5" customHeight="1" x14ac:dyDescent="0.2">
      <c r="A121" s="274"/>
      <c r="B121" s="275">
        <v>75</v>
      </c>
      <c r="C121" s="253" t="s">
        <v>801</v>
      </c>
      <c r="D121" s="262" t="s">
        <v>21</v>
      </c>
      <c r="E121" s="267">
        <v>40848</v>
      </c>
      <c r="F121" s="252"/>
      <c r="G121" s="252"/>
      <c r="H121" s="256"/>
      <c r="I121" s="262"/>
      <c r="J121" s="252"/>
      <c r="K121" s="252"/>
      <c r="L121" s="252"/>
      <c r="M121" s="252"/>
      <c r="N121" s="252"/>
      <c r="O121" s="252"/>
      <c r="P121" s="252"/>
      <c r="Q121" s="252" t="s">
        <v>731</v>
      </c>
      <c r="R121" s="252"/>
      <c r="S121" s="252" t="s">
        <v>16</v>
      </c>
      <c r="T121" s="7"/>
    </row>
    <row r="122" spans="1:20" ht="31.5" customHeight="1" x14ac:dyDescent="0.2">
      <c r="A122" s="274"/>
      <c r="B122" s="275"/>
      <c r="C122" s="253"/>
      <c r="D122" s="262"/>
      <c r="E122" s="267"/>
      <c r="F122" s="252"/>
      <c r="G122" s="252"/>
      <c r="H122" s="256"/>
      <c r="I122" s="26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7"/>
    </row>
    <row r="123" spans="1:20" ht="60" x14ac:dyDescent="0.2">
      <c r="A123" s="274" t="s">
        <v>919</v>
      </c>
      <c r="B123" s="32">
        <v>76</v>
      </c>
      <c r="C123" s="39" t="s">
        <v>175</v>
      </c>
      <c r="D123" s="40" t="s">
        <v>176</v>
      </c>
      <c r="E123" s="41"/>
      <c r="F123" s="31"/>
      <c r="G123" s="31"/>
      <c r="H123" s="37" t="s">
        <v>177</v>
      </c>
      <c r="I123" s="38"/>
      <c r="J123" s="31" t="s">
        <v>39</v>
      </c>
      <c r="K123" s="31"/>
      <c r="L123" s="31"/>
      <c r="M123" s="31"/>
      <c r="N123" s="31" t="s">
        <v>39</v>
      </c>
      <c r="O123" s="31" t="s">
        <v>39</v>
      </c>
      <c r="P123" s="31"/>
      <c r="Q123" s="31"/>
      <c r="R123" s="31"/>
      <c r="S123" s="31" t="s">
        <v>732</v>
      </c>
    </row>
    <row r="124" spans="1:20" ht="48" x14ac:dyDescent="0.2">
      <c r="A124" s="274"/>
      <c r="B124" s="32">
        <v>77</v>
      </c>
      <c r="C124" s="39" t="s">
        <v>178</v>
      </c>
      <c r="D124" s="40" t="s">
        <v>179</v>
      </c>
      <c r="E124" s="41"/>
      <c r="F124" s="31"/>
      <c r="G124" s="31"/>
      <c r="H124" s="37"/>
      <c r="I124" s="44">
        <v>42372</v>
      </c>
      <c r="J124" s="31" t="s">
        <v>39</v>
      </c>
      <c r="K124" s="31"/>
      <c r="L124" s="31"/>
      <c r="M124" s="31"/>
      <c r="N124" s="31"/>
      <c r="O124" s="31"/>
      <c r="P124" s="31"/>
      <c r="Q124" s="31"/>
      <c r="R124" s="31" t="s">
        <v>733</v>
      </c>
      <c r="S124" s="31"/>
    </row>
    <row r="125" spans="1:20" ht="60" x14ac:dyDescent="0.2">
      <c r="A125" s="274"/>
      <c r="B125" s="32">
        <v>78</v>
      </c>
      <c r="C125" s="39" t="s">
        <v>180</v>
      </c>
      <c r="D125" s="40" t="s">
        <v>181</v>
      </c>
      <c r="E125" s="41"/>
      <c r="F125" s="31"/>
      <c r="G125" s="31"/>
      <c r="H125" s="37" t="s">
        <v>182</v>
      </c>
      <c r="I125" s="38"/>
      <c r="J125" s="31" t="s">
        <v>39</v>
      </c>
      <c r="K125" s="31"/>
      <c r="L125" s="31"/>
      <c r="M125" s="31"/>
      <c r="N125" s="31"/>
      <c r="O125" s="31"/>
      <c r="P125" s="31"/>
      <c r="Q125" s="31" t="s">
        <v>734</v>
      </c>
      <c r="R125" s="31" t="s">
        <v>16</v>
      </c>
      <c r="S125" s="31"/>
    </row>
    <row r="126" spans="1:20" ht="84" x14ac:dyDescent="0.2">
      <c r="A126" s="274"/>
      <c r="B126" s="32">
        <v>79</v>
      </c>
      <c r="C126" s="39" t="s">
        <v>183</v>
      </c>
      <c r="D126" s="40" t="s">
        <v>184</v>
      </c>
      <c r="E126" s="41"/>
      <c r="F126" s="31"/>
      <c r="G126" s="31"/>
      <c r="H126" s="43">
        <v>42045</v>
      </c>
      <c r="I126" s="38"/>
      <c r="J126" s="31" t="s">
        <v>39</v>
      </c>
      <c r="K126" s="31"/>
      <c r="L126" s="31"/>
      <c r="M126" s="31"/>
      <c r="N126" s="31"/>
      <c r="O126" s="31"/>
      <c r="P126" s="31"/>
      <c r="Q126" s="31" t="s">
        <v>735</v>
      </c>
      <c r="R126" s="31" t="s">
        <v>39</v>
      </c>
      <c r="S126" s="31"/>
    </row>
    <row r="127" spans="1:20" ht="84" x14ac:dyDescent="0.2">
      <c r="A127" s="274"/>
      <c r="B127" s="32">
        <v>80</v>
      </c>
      <c r="C127" s="39" t="s">
        <v>185</v>
      </c>
      <c r="D127" s="40" t="s">
        <v>186</v>
      </c>
      <c r="E127" s="41"/>
      <c r="F127" s="31"/>
      <c r="G127" s="31"/>
      <c r="H127" s="43">
        <v>42047</v>
      </c>
      <c r="I127" s="38"/>
      <c r="J127" s="31" t="s">
        <v>39</v>
      </c>
      <c r="K127" s="31"/>
      <c r="L127" s="31"/>
      <c r="M127" s="31"/>
      <c r="N127" s="31" t="s">
        <v>39</v>
      </c>
      <c r="O127" s="31"/>
      <c r="P127" s="31"/>
      <c r="Q127" s="31"/>
      <c r="R127" s="31"/>
      <c r="S127" s="31" t="s">
        <v>16</v>
      </c>
    </row>
    <row r="128" spans="1:20" ht="36" x14ac:dyDescent="0.2">
      <c r="A128" s="274"/>
      <c r="B128" s="32">
        <v>81</v>
      </c>
      <c r="C128" s="39" t="s">
        <v>187</v>
      </c>
      <c r="D128" s="40" t="s">
        <v>188</v>
      </c>
      <c r="E128" s="41"/>
      <c r="F128" s="31"/>
      <c r="G128" s="31"/>
      <c r="H128" s="37"/>
      <c r="I128" s="44">
        <v>42708</v>
      </c>
      <c r="J128" s="31" t="s">
        <v>39</v>
      </c>
      <c r="K128" s="31"/>
      <c r="L128" s="31"/>
      <c r="M128" s="31"/>
      <c r="N128" s="31"/>
      <c r="O128" s="31"/>
      <c r="P128" s="31"/>
      <c r="Q128" s="31"/>
      <c r="R128" s="31" t="s">
        <v>16</v>
      </c>
      <c r="S128" s="31"/>
    </row>
    <row r="129" spans="1:19" ht="48" x14ac:dyDescent="0.2">
      <c r="A129" s="274"/>
      <c r="B129" s="32">
        <v>82</v>
      </c>
      <c r="C129" s="39" t="s">
        <v>189</v>
      </c>
      <c r="D129" s="40" t="s">
        <v>190</v>
      </c>
      <c r="E129" s="41"/>
      <c r="F129" s="31"/>
      <c r="G129" s="31"/>
      <c r="H129" s="37"/>
      <c r="I129" s="44">
        <v>42373</v>
      </c>
      <c r="J129" s="31" t="s">
        <v>39</v>
      </c>
      <c r="K129" s="31"/>
      <c r="L129" s="31"/>
      <c r="M129" s="31"/>
      <c r="N129" s="31"/>
      <c r="O129" s="31"/>
      <c r="P129" s="31"/>
      <c r="Q129" s="31"/>
      <c r="R129" s="31" t="s">
        <v>16</v>
      </c>
      <c r="S129" s="31"/>
    </row>
    <row r="130" spans="1:19" ht="36" x14ac:dyDescent="0.2">
      <c r="A130" s="274"/>
      <c r="B130" s="32">
        <v>83</v>
      </c>
      <c r="C130" s="39" t="s">
        <v>191</v>
      </c>
      <c r="D130" s="40" t="s">
        <v>192</v>
      </c>
      <c r="E130" s="41"/>
      <c r="F130" s="31"/>
      <c r="G130" s="31"/>
      <c r="H130" s="37"/>
      <c r="I130" s="44">
        <v>42373</v>
      </c>
      <c r="J130" s="31" t="s">
        <v>39</v>
      </c>
      <c r="K130" s="31"/>
      <c r="L130" s="31"/>
      <c r="M130" s="31"/>
      <c r="N130" s="31"/>
      <c r="O130" s="31"/>
      <c r="P130" s="31"/>
      <c r="Q130" s="31"/>
      <c r="R130" s="31" t="s">
        <v>16</v>
      </c>
      <c r="S130" s="31"/>
    </row>
    <row r="131" spans="1:19" ht="36" x14ac:dyDescent="0.2">
      <c r="A131" s="274"/>
      <c r="B131" s="32">
        <v>84</v>
      </c>
      <c r="C131" s="39" t="s">
        <v>193</v>
      </c>
      <c r="D131" s="40" t="s">
        <v>194</v>
      </c>
      <c r="E131" s="41"/>
      <c r="F131" s="31"/>
      <c r="G131" s="31"/>
      <c r="H131" s="37"/>
      <c r="I131" s="44">
        <v>42464</v>
      </c>
      <c r="J131" s="31" t="s">
        <v>39</v>
      </c>
      <c r="K131" s="31"/>
      <c r="L131" s="31"/>
      <c r="M131" s="31"/>
      <c r="N131" s="31"/>
      <c r="O131" s="31"/>
      <c r="P131" s="31"/>
      <c r="Q131" s="31"/>
      <c r="R131" s="31" t="s">
        <v>16</v>
      </c>
      <c r="S131" s="31"/>
    </row>
    <row r="132" spans="1:19" ht="72" x14ac:dyDescent="0.2">
      <c r="A132" s="274"/>
      <c r="B132" s="32">
        <v>85</v>
      </c>
      <c r="C132" s="39" t="s">
        <v>195</v>
      </c>
      <c r="D132" s="40" t="s">
        <v>196</v>
      </c>
      <c r="E132" s="41"/>
      <c r="F132" s="31"/>
      <c r="G132" s="31"/>
      <c r="H132" s="37"/>
      <c r="I132" s="38" t="s">
        <v>197</v>
      </c>
      <c r="J132" s="31"/>
      <c r="K132" s="31"/>
      <c r="L132" s="31" t="s">
        <v>39</v>
      </c>
      <c r="M132" s="31"/>
      <c r="N132" s="31"/>
      <c r="O132" s="31"/>
      <c r="P132" s="31"/>
      <c r="Q132" s="31"/>
      <c r="R132" s="31"/>
      <c r="S132" s="31" t="s">
        <v>736</v>
      </c>
    </row>
    <row r="133" spans="1:19" ht="72" x14ac:dyDescent="0.2">
      <c r="A133" s="274"/>
      <c r="B133" s="32">
        <v>86</v>
      </c>
      <c r="C133" s="39" t="s">
        <v>198</v>
      </c>
      <c r="D133" s="40" t="s">
        <v>199</v>
      </c>
      <c r="E133" s="41"/>
      <c r="F133" s="31"/>
      <c r="G133" s="31"/>
      <c r="H133" s="37"/>
      <c r="I133" s="38" t="s">
        <v>197</v>
      </c>
      <c r="J133" s="31"/>
      <c r="K133" s="31"/>
      <c r="L133" s="31" t="s">
        <v>39</v>
      </c>
      <c r="M133" s="31"/>
      <c r="N133" s="31"/>
      <c r="O133" s="31"/>
      <c r="P133" s="31"/>
      <c r="Q133" s="31"/>
      <c r="R133" s="31"/>
      <c r="S133" s="31" t="s">
        <v>736</v>
      </c>
    </row>
    <row r="134" spans="1:19" ht="72" x14ac:dyDescent="0.2">
      <c r="A134" s="274"/>
      <c r="B134" s="32">
        <v>87</v>
      </c>
      <c r="C134" s="39" t="s">
        <v>200</v>
      </c>
      <c r="D134" s="40" t="s">
        <v>201</v>
      </c>
      <c r="E134" s="41"/>
      <c r="F134" s="31"/>
      <c r="G134" s="31"/>
      <c r="H134" s="37"/>
      <c r="I134" s="44">
        <v>42494</v>
      </c>
      <c r="J134" s="31"/>
      <c r="K134" s="31"/>
      <c r="L134" s="31" t="s">
        <v>39</v>
      </c>
      <c r="M134" s="31"/>
      <c r="N134" s="31"/>
      <c r="O134" s="31"/>
      <c r="P134" s="31"/>
      <c r="Q134" s="31"/>
      <c r="R134" s="31"/>
      <c r="S134" s="31" t="s">
        <v>736</v>
      </c>
    </row>
    <row r="135" spans="1:19" ht="72" x14ac:dyDescent="0.2">
      <c r="A135" s="274"/>
      <c r="B135" s="32">
        <v>88</v>
      </c>
      <c r="C135" s="39" t="s">
        <v>202</v>
      </c>
      <c r="D135" s="40" t="s">
        <v>203</v>
      </c>
      <c r="E135" s="41"/>
      <c r="F135" s="31"/>
      <c r="G135" s="31"/>
      <c r="H135" s="37"/>
      <c r="I135" s="44">
        <v>42586</v>
      </c>
      <c r="J135" s="31"/>
      <c r="K135" s="31"/>
      <c r="L135" s="31" t="s">
        <v>39</v>
      </c>
      <c r="M135" s="31"/>
      <c r="N135" s="31"/>
      <c r="O135" s="31"/>
      <c r="P135" s="31"/>
      <c r="Q135" s="31"/>
      <c r="R135" s="31"/>
      <c r="S135" s="31" t="s">
        <v>736</v>
      </c>
    </row>
    <row r="136" spans="1:19" ht="24" x14ac:dyDescent="0.2">
      <c r="A136" s="274"/>
      <c r="B136" s="32">
        <v>89</v>
      </c>
      <c r="C136" s="39" t="s">
        <v>204</v>
      </c>
      <c r="D136" s="40" t="s">
        <v>205</v>
      </c>
      <c r="E136" s="41"/>
      <c r="F136" s="31"/>
      <c r="G136" s="31"/>
      <c r="H136" s="37"/>
      <c r="I136" s="38" t="s">
        <v>108</v>
      </c>
      <c r="J136" s="31" t="s">
        <v>39</v>
      </c>
      <c r="K136" s="31"/>
      <c r="L136" s="31"/>
      <c r="M136" s="31"/>
      <c r="N136" s="31"/>
      <c r="O136" s="31"/>
      <c r="P136" s="31"/>
      <c r="Q136" s="31"/>
      <c r="R136" s="31" t="s">
        <v>16</v>
      </c>
      <c r="S136" s="31"/>
    </row>
    <row r="137" spans="1:19" ht="48" x14ac:dyDescent="0.2">
      <c r="A137" s="274"/>
      <c r="B137" s="32">
        <v>90</v>
      </c>
      <c r="C137" s="39" t="s">
        <v>206</v>
      </c>
      <c r="D137" s="40" t="s">
        <v>207</v>
      </c>
      <c r="E137" s="41"/>
      <c r="F137" s="31"/>
      <c r="G137" s="31"/>
      <c r="H137" s="37"/>
      <c r="I137" s="38" t="s">
        <v>35</v>
      </c>
      <c r="J137" s="31" t="s">
        <v>39</v>
      </c>
      <c r="K137" s="31"/>
      <c r="L137" s="31"/>
      <c r="M137" s="31"/>
      <c r="N137" s="31"/>
      <c r="O137" s="31"/>
      <c r="P137" s="31"/>
      <c r="Q137" s="31"/>
      <c r="R137" s="31" t="s">
        <v>16</v>
      </c>
      <c r="S137" s="31"/>
    </row>
    <row r="138" spans="1:19" x14ac:dyDescent="0.2">
      <c r="A138" s="274"/>
      <c r="B138" s="275">
        <v>91</v>
      </c>
      <c r="C138" s="268" t="s">
        <v>208</v>
      </c>
      <c r="D138" s="254" t="s">
        <v>209</v>
      </c>
      <c r="E138" s="261"/>
      <c r="F138" s="252"/>
      <c r="G138" s="252"/>
      <c r="H138" s="256"/>
      <c r="I138" s="262" t="s">
        <v>210</v>
      </c>
      <c r="J138" s="252" t="s">
        <v>39</v>
      </c>
      <c r="K138" s="252"/>
      <c r="L138" s="252"/>
      <c r="M138" s="252"/>
      <c r="N138" s="252"/>
      <c r="O138" s="252"/>
      <c r="P138" s="252"/>
      <c r="Q138" s="252"/>
      <c r="R138" s="31" t="s">
        <v>16</v>
      </c>
      <c r="S138" s="252"/>
    </row>
    <row r="139" spans="1:19" ht="84" x14ac:dyDescent="0.2">
      <c r="A139" s="274"/>
      <c r="B139" s="275"/>
      <c r="C139" s="268"/>
      <c r="D139" s="254"/>
      <c r="E139" s="261"/>
      <c r="F139" s="252"/>
      <c r="G139" s="252"/>
      <c r="H139" s="256"/>
      <c r="I139" s="262"/>
      <c r="J139" s="252"/>
      <c r="K139" s="252"/>
      <c r="L139" s="252"/>
      <c r="M139" s="252"/>
      <c r="N139" s="252"/>
      <c r="O139" s="252"/>
      <c r="P139" s="252"/>
      <c r="Q139" s="252"/>
      <c r="R139" s="40" t="s">
        <v>211</v>
      </c>
      <c r="S139" s="252"/>
    </row>
    <row r="140" spans="1:19" ht="72" x14ac:dyDescent="0.2">
      <c r="A140" s="274"/>
      <c r="B140" s="32">
        <v>92</v>
      </c>
      <c r="C140" s="39" t="s">
        <v>212</v>
      </c>
      <c r="D140" s="40" t="s">
        <v>213</v>
      </c>
      <c r="E140" s="41"/>
      <c r="F140" s="31"/>
      <c r="G140" s="31"/>
      <c r="H140" s="37"/>
      <c r="I140" s="38" t="s">
        <v>214</v>
      </c>
      <c r="J140" s="31" t="s">
        <v>39</v>
      </c>
      <c r="K140" s="31"/>
      <c r="L140" s="31"/>
      <c r="M140" s="31"/>
      <c r="N140" s="31" t="s">
        <v>737</v>
      </c>
      <c r="O140" s="31"/>
      <c r="P140" s="31"/>
      <c r="Q140" s="31"/>
      <c r="R140" s="31"/>
      <c r="S140" s="31" t="s">
        <v>738</v>
      </c>
    </row>
    <row r="141" spans="1:19" ht="60" x14ac:dyDescent="0.2">
      <c r="A141" s="274"/>
      <c r="B141" s="32">
        <v>93</v>
      </c>
      <c r="C141" s="39" t="s">
        <v>215</v>
      </c>
      <c r="D141" s="40" t="s">
        <v>216</v>
      </c>
      <c r="E141" s="41"/>
      <c r="F141" s="31"/>
      <c r="G141" s="31"/>
      <c r="H141" s="43">
        <v>42257</v>
      </c>
      <c r="I141" s="38"/>
      <c r="J141" s="31" t="s">
        <v>39</v>
      </c>
      <c r="K141" s="31"/>
      <c r="L141" s="31"/>
      <c r="M141" s="31"/>
      <c r="N141" s="31"/>
      <c r="O141" s="31"/>
      <c r="P141" s="31"/>
      <c r="Q141" s="31" t="s">
        <v>739</v>
      </c>
      <c r="R141" s="31" t="s">
        <v>16</v>
      </c>
      <c r="S141" s="31"/>
    </row>
    <row r="142" spans="1:19" ht="36" x14ac:dyDescent="0.2">
      <c r="A142" s="274"/>
      <c r="B142" s="32">
        <v>94</v>
      </c>
      <c r="C142" s="39" t="s">
        <v>217</v>
      </c>
      <c r="D142" s="40" t="s">
        <v>218</v>
      </c>
      <c r="E142" s="41"/>
      <c r="F142" s="31"/>
      <c r="G142" s="31"/>
      <c r="H142" s="37" t="s">
        <v>219</v>
      </c>
      <c r="I142" s="38"/>
      <c r="J142" s="31"/>
      <c r="K142" s="31"/>
      <c r="L142" s="31"/>
      <c r="M142" s="31"/>
      <c r="N142" s="31"/>
      <c r="O142" s="31"/>
      <c r="P142" s="31"/>
      <c r="Q142" s="31" t="s">
        <v>36</v>
      </c>
      <c r="R142" s="31" t="s">
        <v>16</v>
      </c>
      <c r="S142" s="31"/>
    </row>
    <row r="143" spans="1:19" ht="60" x14ac:dyDescent="0.2">
      <c r="A143" s="274"/>
      <c r="B143" s="32">
        <v>95</v>
      </c>
      <c r="C143" s="39" t="s">
        <v>220</v>
      </c>
      <c r="D143" s="40" t="s">
        <v>221</v>
      </c>
      <c r="E143" s="41"/>
      <c r="F143" s="31"/>
      <c r="G143" s="31" t="s">
        <v>222</v>
      </c>
      <c r="H143" s="37"/>
      <c r="I143" s="38"/>
      <c r="J143" s="31" t="s">
        <v>39</v>
      </c>
      <c r="K143" s="31"/>
      <c r="L143" s="31"/>
      <c r="M143" s="31"/>
      <c r="N143" s="31"/>
      <c r="O143" s="31"/>
      <c r="P143" s="31"/>
      <c r="Q143" s="31" t="s">
        <v>739</v>
      </c>
      <c r="R143" s="31" t="s">
        <v>39</v>
      </c>
      <c r="S143" s="31"/>
    </row>
    <row r="144" spans="1:19" ht="48" x14ac:dyDescent="0.2">
      <c r="A144" s="274" t="s">
        <v>920</v>
      </c>
      <c r="B144" s="32">
        <v>96</v>
      </c>
      <c r="C144" s="39" t="s">
        <v>223</v>
      </c>
      <c r="D144" s="40" t="s">
        <v>224</v>
      </c>
      <c r="E144" s="41"/>
      <c r="F144" s="31"/>
      <c r="G144" s="31"/>
      <c r="H144" s="37"/>
      <c r="I144" s="38" t="s">
        <v>225</v>
      </c>
      <c r="J144" s="31" t="s">
        <v>39</v>
      </c>
      <c r="K144" s="31"/>
      <c r="L144" s="31"/>
      <c r="M144" s="31"/>
      <c r="N144" s="31"/>
      <c r="O144" s="31"/>
      <c r="P144" s="31"/>
      <c r="Q144" s="31"/>
      <c r="R144" s="31" t="s">
        <v>58</v>
      </c>
      <c r="S144" s="31"/>
    </row>
    <row r="145" spans="1:19" ht="48" x14ac:dyDescent="0.2">
      <c r="A145" s="274"/>
      <c r="B145" s="32">
        <v>97</v>
      </c>
      <c r="C145" s="39" t="s">
        <v>226</v>
      </c>
      <c r="D145" s="40" t="s">
        <v>227</v>
      </c>
      <c r="E145" s="41"/>
      <c r="F145" s="31"/>
      <c r="G145" s="31" t="s">
        <v>228</v>
      </c>
      <c r="H145" s="37"/>
      <c r="I145" s="38"/>
      <c r="J145" s="31" t="s">
        <v>39</v>
      </c>
      <c r="K145" s="31"/>
      <c r="L145" s="31"/>
      <c r="M145" s="31"/>
      <c r="N145" s="31" t="s">
        <v>39</v>
      </c>
      <c r="O145" s="31"/>
      <c r="P145" s="31"/>
      <c r="Q145" s="31"/>
      <c r="R145" s="31" t="s">
        <v>16</v>
      </c>
      <c r="S145" s="31"/>
    </row>
    <row r="146" spans="1:19" ht="24" x14ac:dyDescent="0.2">
      <c r="A146" s="274"/>
      <c r="B146" s="283">
        <v>98</v>
      </c>
      <c r="C146" s="268" t="s">
        <v>229</v>
      </c>
      <c r="D146" s="40" t="s">
        <v>230</v>
      </c>
      <c r="E146" s="41"/>
      <c r="F146" s="31"/>
      <c r="G146" s="31"/>
      <c r="H146" s="37"/>
      <c r="I146" s="10">
        <v>42585</v>
      </c>
      <c r="J146" s="31" t="s">
        <v>16</v>
      </c>
      <c r="K146" s="31"/>
      <c r="L146" s="31"/>
      <c r="M146" s="31"/>
      <c r="N146" s="31"/>
      <c r="O146" s="31" t="s">
        <v>39</v>
      </c>
      <c r="P146" s="31"/>
      <c r="Q146" s="31"/>
      <c r="R146" s="31"/>
      <c r="S146" s="254" t="s">
        <v>231</v>
      </c>
    </row>
    <row r="147" spans="1:19" ht="24" x14ac:dyDescent="0.2">
      <c r="A147" s="274"/>
      <c r="B147" s="283"/>
      <c r="C147" s="268"/>
      <c r="D147" s="40" t="s">
        <v>232</v>
      </c>
      <c r="E147" s="41"/>
      <c r="F147" s="31"/>
      <c r="G147" s="31"/>
      <c r="H147" s="37" t="s">
        <v>233</v>
      </c>
      <c r="I147" s="38"/>
      <c r="J147" s="31"/>
      <c r="K147" s="31" t="s">
        <v>39</v>
      </c>
      <c r="L147" s="31"/>
      <c r="M147" s="31"/>
      <c r="N147" s="31"/>
      <c r="O147" s="31" t="s">
        <v>39</v>
      </c>
      <c r="P147" s="31"/>
      <c r="Q147" s="31"/>
      <c r="R147" s="31"/>
      <c r="S147" s="254"/>
    </row>
    <row r="148" spans="1:19" ht="84" x14ac:dyDescent="0.2">
      <c r="A148" s="274"/>
      <c r="B148" s="32">
        <v>99</v>
      </c>
      <c r="C148" s="39" t="s">
        <v>234</v>
      </c>
      <c r="D148" s="40" t="s">
        <v>235</v>
      </c>
      <c r="E148" s="41"/>
      <c r="F148" s="31"/>
      <c r="G148" s="31"/>
      <c r="H148" s="37"/>
      <c r="I148" s="10">
        <v>42494</v>
      </c>
      <c r="J148" s="31" t="s">
        <v>16</v>
      </c>
      <c r="K148" s="31"/>
      <c r="L148" s="31"/>
      <c r="M148" s="31"/>
      <c r="N148" s="31"/>
      <c r="O148" s="31" t="s">
        <v>39</v>
      </c>
      <c r="P148" s="31"/>
      <c r="Q148" s="31"/>
      <c r="R148" s="31"/>
      <c r="S148" s="31" t="s">
        <v>740</v>
      </c>
    </row>
    <row r="149" spans="1:19" ht="96" x14ac:dyDescent="0.2">
      <c r="A149" s="274"/>
      <c r="B149" s="32">
        <v>100</v>
      </c>
      <c r="C149" s="39" t="s">
        <v>803</v>
      </c>
      <c r="D149" s="40" t="s">
        <v>236</v>
      </c>
      <c r="E149" s="41"/>
      <c r="F149" s="31"/>
      <c r="G149" s="31"/>
      <c r="H149" s="37"/>
      <c r="I149" s="44">
        <v>42464</v>
      </c>
      <c r="J149" s="31" t="s">
        <v>39</v>
      </c>
      <c r="K149" s="31"/>
      <c r="L149" s="31"/>
      <c r="M149" s="31"/>
      <c r="N149" s="31" t="s">
        <v>39</v>
      </c>
      <c r="O149" s="31"/>
      <c r="P149" s="31"/>
      <c r="Q149" s="31"/>
      <c r="R149" s="31"/>
      <c r="S149" s="31" t="s">
        <v>740</v>
      </c>
    </row>
    <row r="150" spans="1:19" ht="24" x14ac:dyDescent="0.2">
      <c r="A150" s="274"/>
      <c r="B150" s="32">
        <v>101</v>
      </c>
      <c r="C150" s="39" t="s">
        <v>802</v>
      </c>
      <c r="D150" s="40" t="s">
        <v>237</v>
      </c>
      <c r="E150" s="41"/>
      <c r="F150" s="31"/>
      <c r="G150" s="31"/>
      <c r="H150" s="43">
        <v>42193</v>
      </c>
      <c r="I150" s="38"/>
      <c r="J150" s="31" t="s">
        <v>39</v>
      </c>
      <c r="K150" s="31"/>
      <c r="L150" s="31"/>
      <c r="M150" s="31"/>
      <c r="N150" s="31" t="s">
        <v>39</v>
      </c>
      <c r="O150" s="31"/>
      <c r="P150" s="31"/>
      <c r="Q150" s="31"/>
      <c r="R150" s="31" t="s">
        <v>39</v>
      </c>
      <c r="S150" s="31"/>
    </row>
    <row r="151" spans="1:19" ht="60" x14ac:dyDescent="0.2">
      <c r="A151" s="274" t="s">
        <v>921</v>
      </c>
      <c r="B151" s="32">
        <v>102</v>
      </c>
      <c r="C151" s="39" t="s">
        <v>238</v>
      </c>
      <c r="D151" s="40" t="s">
        <v>239</v>
      </c>
      <c r="E151" s="41"/>
      <c r="F151" s="6">
        <v>41619</v>
      </c>
      <c r="G151" s="31"/>
      <c r="H151" s="37"/>
      <c r="I151" s="38"/>
      <c r="J151" s="31" t="s">
        <v>39</v>
      </c>
      <c r="K151" s="31"/>
      <c r="L151" s="31"/>
      <c r="M151" s="31"/>
      <c r="N151" s="31" t="s">
        <v>39</v>
      </c>
      <c r="O151" s="31"/>
      <c r="P151" s="31" t="s">
        <v>39</v>
      </c>
      <c r="Q151" s="31"/>
      <c r="R151" s="31"/>
      <c r="S151" s="31" t="s">
        <v>723</v>
      </c>
    </row>
    <row r="152" spans="1:19" ht="60" x14ac:dyDescent="0.2">
      <c r="A152" s="274"/>
      <c r="B152" s="32">
        <v>103</v>
      </c>
      <c r="C152" s="39" t="s">
        <v>240</v>
      </c>
      <c r="D152" s="40" t="s">
        <v>241</v>
      </c>
      <c r="E152" s="41"/>
      <c r="F152" s="6">
        <v>41619</v>
      </c>
      <c r="G152" s="31"/>
      <c r="H152" s="37"/>
      <c r="I152" s="38"/>
      <c r="J152" s="31" t="s">
        <v>39</v>
      </c>
      <c r="K152" s="31"/>
      <c r="L152" s="31"/>
      <c r="M152" s="31"/>
      <c r="N152" s="31" t="s">
        <v>39</v>
      </c>
      <c r="O152" s="31"/>
      <c r="P152" s="31" t="s">
        <v>39</v>
      </c>
      <c r="Q152" s="31"/>
      <c r="R152" s="31"/>
      <c r="S152" s="31" t="s">
        <v>723</v>
      </c>
    </row>
    <row r="153" spans="1:19" ht="60" x14ac:dyDescent="0.2">
      <c r="A153" s="274"/>
      <c r="B153" s="32">
        <v>104</v>
      </c>
      <c r="C153" s="39" t="s">
        <v>240</v>
      </c>
      <c r="D153" s="40" t="s">
        <v>242</v>
      </c>
      <c r="E153" s="41"/>
      <c r="F153" s="6">
        <v>41619</v>
      </c>
      <c r="G153" s="31"/>
      <c r="H153" s="37"/>
      <c r="I153" s="38"/>
      <c r="J153" s="31" t="s">
        <v>39</v>
      </c>
      <c r="K153" s="31"/>
      <c r="L153" s="31"/>
      <c r="M153" s="31"/>
      <c r="N153" s="31" t="s">
        <v>39</v>
      </c>
      <c r="O153" s="31"/>
      <c r="P153" s="31" t="s">
        <v>39</v>
      </c>
      <c r="Q153" s="31"/>
      <c r="R153" s="31"/>
      <c r="S153" s="31" t="s">
        <v>723</v>
      </c>
    </row>
    <row r="154" spans="1:19" ht="36" x14ac:dyDescent="0.2">
      <c r="A154" s="274"/>
      <c r="B154" s="32">
        <v>105</v>
      </c>
      <c r="C154" s="39" t="s">
        <v>243</v>
      </c>
      <c r="D154" s="40" t="s">
        <v>244</v>
      </c>
      <c r="E154" s="41"/>
      <c r="F154" s="31"/>
      <c r="G154" s="31"/>
      <c r="H154" s="37" t="s">
        <v>233</v>
      </c>
      <c r="I154" s="38"/>
      <c r="J154" s="31" t="s">
        <v>39</v>
      </c>
      <c r="K154" s="31"/>
      <c r="L154" s="31"/>
      <c r="M154" s="31"/>
      <c r="N154" s="31" t="s">
        <v>39</v>
      </c>
      <c r="O154" s="31" t="s">
        <v>39</v>
      </c>
      <c r="P154" s="31"/>
      <c r="Q154" s="31"/>
      <c r="R154" s="31"/>
      <c r="S154" s="31" t="s">
        <v>16</v>
      </c>
    </row>
    <row r="155" spans="1:19" ht="60" x14ac:dyDescent="0.2">
      <c r="A155" s="274"/>
      <c r="B155" s="32">
        <v>106</v>
      </c>
      <c r="C155" s="39" t="s">
        <v>245</v>
      </c>
      <c r="D155" s="40" t="s">
        <v>246</v>
      </c>
      <c r="E155" s="41"/>
      <c r="F155" s="31"/>
      <c r="G155" s="40" t="s">
        <v>247</v>
      </c>
      <c r="H155" s="37"/>
      <c r="I155" s="38"/>
      <c r="J155" s="31" t="s">
        <v>39</v>
      </c>
      <c r="K155" s="31"/>
      <c r="L155" s="31"/>
      <c r="M155" s="31"/>
      <c r="N155" s="31"/>
      <c r="O155" s="31"/>
      <c r="P155" s="31" t="s">
        <v>39</v>
      </c>
      <c r="Q155" s="31" t="s">
        <v>39</v>
      </c>
      <c r="R155" s="31"/>
      <c r="S155" s="31" t="s">
        <v>723</v>
      </c>
    </row>
    <row r="156" spans="1:19" ht="72" x14ac:dyDescent="0.2">
      <c r="A156" s="274" t="s">
        <v>922</v>
      </c>
      <c r="B156" s="32">
        <v>107</v>
      </c>
      <c r="C156" s="39" t="s">
        <v>248</v>
      </c>
      <c r="D156" s="40" t="s">
        <v>253</v>
      </c>
      <c r="E156" s="41"/>
      <c r="F156" s="31"/>
      <c r="G156" s="6">
        <v>41985</v>
      </c>
      <c r="H156" s="37"/>
      <c r="I156" s="38"/>
      <c r="J156" s="31"/>
      <c r="K156" s="31"/>
      <c r="L156" s="31"/>
      <c r="M156" s="31" t="s">
        <v>16</v>
      </c>
      <c r="N156" s="31"/>
      <c r="O156" s="31"/>
      <c r="P156" s="31" t="s">
        <v>16</v>
      </c>
      <c r="Q156" s="31"/>
      <c r="R156" s="31"/>
      <c r="S156" s="40" t="s">
        <v>249</v>
      </c>
    </row>
    <row r="157" spans="1:19" ht="36" x14ac:dyDescent="0.2">
      <c r="A157" s="274"/>
      <c r="B157" s="32">
        <v>108</v>
      </c>
      <c r="C157" s="39" t="s">
        <v>250</v>
      </c>
      <c r="D157" s="40" t="s">
        <v>253</v>
      </c>
      <c r="E157" s="41"/>
      <c r="F157" s="31"/>
      <c r="G157" s="31"/>
      <c r="H157" s="37" t="s">
        <v>251</v>
      </c>
      <c r="I157" s="38"/>
      <c r="J157" s="31"/>
      <c r="K157" s="31"/>
      <c r="L157" s="31"/>
      <c r="M157" s="31"/>
      <c r="N157" s="31"/>
      <c r="O157" s="31" t="s">
        <v>16</v>
      </c>
      <c r="P157" s="31"/>
      <c r="Q157" s="31"/>
      <c r="R157" s="31" t="s">
        <v>16</v>
      </c>
      <c r="S157" s="31"/>
    </row>
    <row r="158" spans="1:19" ht="48" x14ac:dyDescent="0.2">
      <c r="A158" s="274"/>
      <c r="B158" s="32">
        <v>109</v>
      </c>
      <c r="C158" s="39" t="s">
        <v>252</v>
      </c>
      <c r="D158" s="40" t="s">
        <v>253</v>
      </c>
      <c r="E158" s="41"/>
      <c r="F158" s="31"/>
      <c r="G158" s="31"/>
      <c r="H158" s="43">
        <v>42341</v>
      </c>
      <c r="I158" s="38"/>
      <c r="J158" s="31" t="s">
        <v>39</v>
      </c>
      <c r="K158" s="31"/>
      <c r="L158" s="31"/>
      <c r="M158" s="31"/>
      <c r="N158" s="31"/>
      <c r="O158" s="31" t="s">
        <v>39</v>
      </c>
      <c r="P158" s="31"/>
      <c r="Q158" s="31"/>
      <c r="R158" s="31"/>
      <c r="S158" s="31" t="s">
        <v>16</v>
      </c>
    </row>
    <row r="159" spans="1:19" ht="24" x14ac:dyDescent="0.2">
      <c r="A159" s="274"/>
      <c r="B159" s="22">
        <v>110</v>
      </c>
      <c r="C159" s="24" t="s">
        <v>948</v>
      </c>
      <c r="D159" s="25" t="s">
        <v>949</v>
      </c>
      <c r="E159" s="26"/>
      <c r="F159" s="27"/>
      <c r="G159" s="27"/>
      <c r="H159" s="43"/>
      <c r="I159" s="38" t="s">
        <v>546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 t="s">
        <v>39</v>
      </c>
    </row>
    <row r="160" spans="1:19" ht="36" x14ac:dyDescent="0.2">
      <c r="A160" s="274"/>
      <c r="B160" s="22">
        <v>111</v>
      </c>
      <c r="C160" s="39" t="s">
        <v>254</v>
      </c>
      <c r="D160" s="40" t="s">
        <v>255</v>
      </c>
      <c r="E160" s="41"/>
      <c r="F160" s="31"/>
      <c r="G160" s="31"/>
      <c r="H160" s="37" t="s">
        <v>256</v>
      </c>
      <c r="I160" s="38"/>
      <c r="J160" s="31" t="s">
        <v>39</v>
      </c>
      <c r="K160" s="31"/>
      <c r="L160" s="31"/>
      <c r="M160" s="31"/>
      <c r="N160" s="31"/>
      <c r="O160" s="31"/>
      <c r="P160" s="31"/>
      <c r="Q160" s="31"/>
      <c r="R160" s="31" t="s">
        <v>16</v>
      </c>
      <c r="S160" s="31"/>
    </row>
    <row r="161" spans="1:19" ht="48" x14ac:dyDescent="0.2">
      <c r="A161" s="274"/>
      <c r="B161" s="32">
        <v>112</v>
      </c>
      <c r="C161" s="39" t="s">
        <v>257</v>
      </c>
      <c r="D161" s="40" t="s">
        <v>258</v>
      </c>
      <c r="E161" s="41"/>
      <c r="F161" s="31"/>
      <c r="G161" s="31"/>
      <c r="H161" s="37" t="s">
        <v>256</v>
      </c>
      <c r="I161" s="38"/>
      <c r="J161" s="31"/>
      <c r="K161" s="31"/>
      <c r="L161" s="31"/>
      <c r="M161" s="31"/>
      <c r="N161" s="31"/>
      <c r="O161" s="31"/>
      <c r="P161" s="31"/>
      <c r="Q161" s="31"/>
      <c r="R161" s="31" t="s">
        <v>39</v>
      </c>
      <c r="S161" s="31"/>
    </row>
    <row r="162" spans="1:19" ht="36" x14ac:dyDescent="0.2">
      <c r="A162" s="274"/>
      <c r="B162" s="32">
        <v>113</v>
      </c>
      <c r="C162" s="39" t="s">
        <v>259</v>
      </c>
      <c r="D162" s="40" t="s">
        <v>260</v>
      </c>
      <c r="E162" s="41"/>
      <c r="F162" s="31"/>
      <c r="G162" s="31"/>
      <c r="H162" s="37"/>
      <c r="I162" s="38" t="s">
        <v>261</v>
      </c>
      <c r="J162" s="31" t="s">
        <v>39</v>
      </c>
      <c r="K162" s="31"/>
      <c r="L162" s="31"/>
      <c r="M162" s="31"/>
      <c r="N162" s="31"/>
      <c r="O162" s="31"/>
      <c r="P162" s="31"/>
      <c r="Q162" s="31"/>
      <c r="R162" s="31" t="s">
        <v>16</v>
      </c>
      <c r="S162" s="31"/>
    </row>
    <row r="163" spans="1:19" ht="48" x14ac:dyDescent="0.2">
      <c r="A163" s="274"/>
      <c r="B163" s="32">
        <v>114</v>
      </c>
      <c r="C163" s="39" t="s">
        <v>262</v>
      </c>
      <c r="D163" s="40" t="s">
        <v>263</v>
      </c>
      <c r="E163" s="41"/>
      <c r="F163" s="31"/>
      <c r="G163" s="31"/>
      <c r="H163" s="37"/>
      <c r="I163" s="38" t="s">
        <v>264</v>
      </c>
      <c r="J163" s="31" t="s">
        <v>39</v>
      </c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ht="60" x14ac:dyDescent="0.2">
      <c r="A164" s="274"/>
      <c r="B164" s="32">
        <v>115</v>
      </c>
      <c r="C164" s="39" t="s">
        <v>265</v>
      </c>
      <c r="D164" s="40" t="s">
        <v>266</v>
      </c>
      <c r="E164" s="41"/>
      <c r="F164" s="31"/>
      <c r="G164" s="31"/>
      <c r="H164" s="43">
        <v>42349</v>
      </c>
      <c r="I164" s="38"/>
      <c r="J164" s="31" t="s">
        <v>39</v>
      </c>
      <c r="K164" s="31"/>
      <c r="L164" s="31"/>
      <c r="M164" s="31"/>
      <c r="N164" s="31"/>
      <c r="O164" s="31"/>
      <c r="P164" s="31"/>
      <c r="Q164" s="31"/>
      <c r="R164" s="31" t="s">
        <v>39</v>
      </c>
      <c r="S164" s="31"/>
    </row>
    <row r="165" spans="1:19" ht="60" x14ac:dyDescent="0.2">
      <c r="A165" s="274" t="s">
        <v>923</v>
      </c>
      <c r="B165" s="32">
        <v>116</v>
      </c>
      <c r="C165" s="39" t="s">
        <v>267</v>
      </c>
      <c r="D165" s="40" t="s">
        <v>268</v>
      </c>
      <c r="E165" s="8">
        <v>39822</v>
      </c>
      <c r="F165" s="31"/>
      <c r="G165" s="40"/>
      <c r="H165" s="37"/>
      <c r="I165" s="38"/>
      <c r="J165" s="31" t="s">
        <v>39</v>
      </c>
      <c r="K165" s="31"/>
      <c r="L165" s="31"/>
      <c r="M165" s="31"/>
      <c r="N165" s="31"/>
      <c r="O165" s="31"/>
      <c r="P165" s="31"/>
      <c r="Q165" s="31" t="s">
        <v>39</v>
      </c>
      <c r="R165" s="31"/>
      <c r="S165" s="31" t="s">
        <v>723</v>
      </c>
    </row>
    <row r="166" spans="1:19" ht="36" x14ac:dyDescent="0.2">
      <c r="A166" s="274"/>
      <c r="B166" s="32">
        <v>117</v>
      </c>
      <c r="C166" s="39" t="s">
        <v>269</v>
      </c>
      <c r="D166" s="40" t="s">
        <v>270</v>
      </c>
      <c r="E166" s="41"/>
      <c r="F166" s="31"/>
      <c r="G166" s="40"/>
      <c r="H166" s="37"/>
      <c r="I166" s="42" t="s">
        <v>271</v>
      </c>
      <c r="J166" s="31" t="s">
        <v>39</v>
      </c>
      <c r="K166" s="31"/>
      <c r="L166" s="31"/>
      <c r="M166" s="31"/>
      <c r="N166" s="31" t="s">
        <v>36</v>
      </c>
      <c r="O166" s="31"/>
      <c r="P166" s="31"/>
      <c r="Q166" s="31"/>
      <c r="R166" s="31" t="s">
        <v>39</v>
      </c>
      <c r="S166" s="31"/>
    </row>
    <row r="167" spans="1:19" ht="60" x14ac:dyDescent="0.2">
      <c r="A167" s="274"/>
      <c r="B167" s="32">
        <v>118</v>
      </c>
      <c r="C167" s="39" t="s">
        <v>272</v>
      </c>
      <c r="D167" s="40" t="s">
        <v>273</v>
      </c>
      <c r="E167" s="41"/>
      <c r="F167" s="31"/>
      <c r="G167" s="40"/>
      <c r="H167" s="37"/>
      <c r="I167" s="38" t="s">
        <v>225</v>
      </c>
      <c r="J167" s="31"/>
      <c r="K167" s="31"/>
      <c r="L167" s="31"/>
      <c r="M167" s="31"/>
      <c r="N167" s="31"/>
      <c r="O167" s="31" t="s">
        <v>741</v>
      </c>
      <c r="P167" s="31"/>
      <c r="Q167" s="31"/>
      <c r="R167" s="31"/>
      <c r="S167" s="31" t="s">
        <v>742</v>
      </c>
    </row>
    <row r="168" spans="1:19" ht="48" x14ac:dyDescent="0.2">
      <c r="A168" s="274"/>
      <c r="B168" s="32">
        <v>119</v>
      </c>
      <c r="C168" s="39" t="s">
        <v>274</v>
      </c>
      <c r="D168" s="40" t="s">
        <v>275</v>
      </c>
      <c r="E168" s="41"/>
      <c r="F168" s="31" t="s">
        <v>276</v>
      </c>
      <c r="G168" s="40"/>
      <c r="H168" s="37"/>
      <c r="I168" s="38"/>
      <c r="J168" s="31"/>
      <c r="K168" s="31"/>
      <c r="L168" s="31"/>
      <c r="M168" s="31"/>
      <c r="N168" s="31"/>
      <c r="O168" s="31"/>
      <c r="P168" s="31"/>
      <c r="Q168" s="31"/>
      <c r="R168" s="31" t="s">
        <v>39</v>
      </c>
      <c r="S168" s="31"/>
    </row>
    <row r="169" spans="1:19" ht="72" x14ac:dyDescent="0.2">
      <c r="A169" s="274"/>
      <c r="B169" s="32">
        <v>120</v>
      </c>
      <c r="C169" s="39" t="s">
        <v>277</v>
      </c>
      <c r="D169" s="40" t="s">
        <v>278</v>
      </c>
      <c r="E169" s="41"/>
      <c r="F169" s="31"/>
      <c r="G169" s="40"/>
      <c r="H169" s="37" t="s">
        <v>279</v>
      </c>
      <c r="I169" s="38"/>
      <c r="J169" s="31"/>
      <c r="K169" s="31"/>
      <c r="L169" s="31" t="s">
        <v>39</v>
      </c>
      <c r="M169" s="31"/>
      <c r="N169" s="31" t="s">
        <v>36</v>
      </c>
      <c r="O169" s="31"/>
      <c r="P169" s="31"/>
      <c r="Q169" s="31" t="s">
        <v>743</v>
      </c>
      <c r="R169" s="31"/>
      <c r="S169" s="31" t="s">
        <v>39</v>
      </c>
    </row>
    <row r="170" spans="1:19" ht="84" x14ac:dyDescent="0.2">
      <c r="A170" s="274"/>
      <c r="B170" s="32">
        <v>121</v>
      </c>
      <c r="C170" s="39" t="s">
        <v>280</v>
      </c>
      <c r="D170" s="40" t="s">
        <v>281</v>
      </c>
      <c r="E170" s="41"/>
      <c r="F170" s="5">
        <v>41313</v>
      </c>
      <c r="G170" s="40"/>
      <c r="H170" s="37"/>
      <c r="I170" s="38"/>
      <c r="J170" s="31"/>
      <c r="K170" s="31"/>
      <c r="L170" s="31" t="s">
        <v>39</v>
      </c>
      <c r="M170" s="31"/>
      <c r="N170" s="31"/>
      <c r="O170" s="31"/>
      <c r="P170" s="31"/>
      <c r="Q170" s="31" t="s">
        <v>744</v>
      </c>
      <c r="R170" s="31"/>
      <c r="S170" s="31" t="s">
        <v>16</v>
      </c>
    </row>
    <row r="171" spans="1:19" ht="36" x14ac:dyDescent="0.2">
      <c r="A171" s="34" t="s">
        <v>924</v>
      </c>
      <c r="B171" s="32">
        <v>122</v>
      </c>
      <c r="C171" s="4" t="s">
        <v>282</v>
      </c>
      <c r="D171" s="41" t="s">
        <v>283</v>
      </c>
      <c r="E171" s="40"/>
      <c r="F171" s="40"/>
      <c r="G171" s="40"/>
      <c r="H171" s="41" t="s">
        <v>284</v>
      </c>
      <c r="I171" s="40"/>
      <c r="J171" s="41" t="s">
        <v>16</v>
      </c>
      <c r="K171" s="40"/>
      <c r="L171" s="40"/>
      <c r="M171" s="40"/>
      <c r="N171" s="41" t="s">
        <v>16</v>
      </c>
      <c r="O171" s="40"/>
      <c r="P171" s="40"/>
      <c r="Q171" s="40"/>
      <c r="R171" s="41" t="s">
        <v>16</v>
      </c>
      <c r="S171" s="40"/>
    </row>
    <row r="172" spans="1:19" ht="36" x14ac:dyDescent="0.2">
      <c r="A172" s="34" t="s">
        <v>925</v>
      </c>
      <c r="B172" s="32">
        <v>123</v>
      </c>
      <c r="C172" s="39" t="s">
        <v>285</v>
      </c>
      <c r="D172" s="40" t="s">
        <v>286</v>
      </c>
      <c r="E172" s="41"/>
      <c r="F172" s="31"/>
      <c r="G172" s="31"/>
      <c r="H172" s="37"/>
      <c r="I172" s="38" t="s">
        <v>287</v>
      </c>
      <c r="J172" s="31"/>
      <c r="K172" s="31"/>
      <c r="L172" s="31"/>
      <c r="M172" s="31"/>
      <c r="N172" s="31"/>
      <c r="O172" s="31"/>
      <c r="P172" s="31"/>
      <c r="Q172" s="31"/>
      <c r="R172" s="31" t="s">
        <v>16</v>
      </c>
      <c r="S172" s="31"/>
    </row>
    <row r="173" spans="1:19" x14ac:dyDescent="0.2">
      <c r="A173" s="274" t="s">
        <v>926</v>
      </c>
      <c r="B173" s="275">
        <v>124</v>
      </c>
      <c r="C173" s="268" t="s">
        <v>288</v>
      </c>
      <c r="D173" s="254" t="s">
        <v>289</v>
      </c>
      <c r="E173" s="271"/>
      <c r="F173" s="252"/>
      <c r="G173" s="252"/>
      <c r="H173" s="256" t="s">
        <v>290</v>
      </c>
      <c r="I173" s="262"/>
      <c r="J173" s="252" t="s">
        <v>39</v>
      </c>
      <c r="K173" s="252"/>
      <c r="L173" s="252"/>
      <c r="M173" s="252"/>
      <c r="N173" s="252"/>
      <c r="O173" s="31" t="s">
        <v>36</v>
      </c>
      <c r="P173" s="252"/>
      <c r="Q173" s="252"/>
      <c r="R173" s="252" t="s">
        <v>16</v>
      </c>
      <c r="S173" s="252"/>
    </row>
    <row r="174" spans="1:19" ht="48" x14ac:dyDescent="0.2">
      <c r="A174" s="274"/>
      <c r="B174" s="275"/>
      <c r="C174" s="268"/>
      <c r="D174" s="254"/>
      <c r="E174" s="271"/>
      <c r="F174" s="252"/>
      <c r="G174" s="252"/>
      <c r="H174" s="256"/>
      <c r="I174" s="262"/>
      <c r="J174" s="252"/>
      <c r="K174" s="252"/>
      <c r="L174" s="252"/>
      <c r="M174" s="252"/>
      <c r="N174" s="252"/>
      <c r="O174" s="40" t="s">
        <v>291</v>
      </c>
      <c r="P174" s="252"/>
      <c r="Q174" s="252"/>
      <c r="R174" s="252"/>
      <c r="S174" s="252"/>
    </row>
    <row r="175" spans="1:19" ht="60" x14ac:dyDescent="0.2">
      <c r="A175" s="274"/>
      <c r="B175" s="32">
        <v>125</v>
      </c>
      <c r="C175" s="39" t="s">
        <v>292</v>
      </c>
      <c r="D175" s="40" t="s">
        <v>293</v>
      </c>
      <c r="E175" s="30"/>
      <c r="F175" s="31"/>
      <c r="G175" s="6">
        <v>41651</v>
      </c>
      <c r="H175" s="37"/>
      <c r="I175" s="38"/>
      <c r="J175" s="31" t="s">
        <v>39</v>
      </c>
      <c r="K175" s="31"/>
      <c r="L175" s="31"/>
      <c r="M175" s="31"/>
      <c r="N175" s="31"/>
      <c r="O175" s="31"/>
      <c r="P175" s="31" t="s">
        <v>39</v>
      </c>
      <c r="Q175" s="31"/>
      <c r="R175" s="31"/>
      <c r="S175" s="31" t="s">
        <v>745</v>
      </c>
    </row>
    <row r="176" spans="1:19" x14ac:dyDescent="0.2">
      <c r="A176" s="274" t="s">
        <v>927</v>
      </c>
      <c r="B176" s="275">
        <v>126</v>
      </c>
      <c r="C176" s="268" t="s">
        <v>294</v>
      </c>
      <c r="D176" s="254" t="s">
        <v>295</v>
      </c>
      <c r="E176" s="271"/>
      <c r="F176" s="252"/>
      <c r="G176" s="254"/>
      <c r="H176" s="256"/>
      <c r="I176" s="262" t="s">
        <v>296</v>
      </c>
      <c r="J176" s="252" t="s">
        <v>39</v>
      </c>
      <c r="K176" s="252"/>
      <c r="L176" s="252"/>
      <c r="M176" s="252"/>
      <c r="N176" s="31" t="s">
        <v>36</v>
      </c>
      <c r="O176" s="252"/>
      <c r="P176" s="252"/>
      <c r="Q176" s="252"/>
      <c r="R176" s="252" t="s">
        <v>39</v>
      </c>
      <c r="S176" s="252"/>
    </row>
    <row r="177" spans="1:20" ht="72" x14ac:dyDescent="0.2">
      <c r="A177" s="274"/>
      <c r="B177" s="275"/>
      <c r="C177" s="268"/>
      <c r="D177" s="254"/>
      <c r="E177" s="271"/>
      <c r="F177" s="252"/>
      <c r="G177" s="254"/>
      <c r="H177" s="256"/>
      <c r="I177" s="262"/>
      <c r="J177" s="252"/>
      <c r="K177" s="252"/>
      <c r="L177" s="252"/>
      <c r="M177" s="252"/>
      <c r="N177" s="40" t="s">
        <v>297</v>
      </c>
      <c r="O177" s="252"/>
      <c r="P177" s="252"/>
      <c r="Q177" s="252"/>
      <c r="R177" s="252"/>
      <c r="S177" s="252"/>
    </row>
    <row r="178" spans="1:20" ht="48" x14ac:dyDescent="0.2">
      <c r="A178" s="274"/>
      <c r="B178" s="32">
        <v>127</v>
      </c>
      <c r="C178" s="39" t="s">
        <v>298</v>
      </c>
      <c r="D178" s="40" t="s">
        <v>118</v>
      </c>
      <c r="E178" s="30"/>
      <c r="F178" s="31"/>
      <c r="G178" s="40"/>
      <c r="H178" s="37" t="s">
        <v>299</v>
      </c>
      <c r="I178" s="38"/>
      <c r="J178" s="31"/>
      <c r="K178" s="31" t="s">
        <v>300</v>
      </c>
      <c r="L178" s="31" t="s">
        <v>39</v>
      </c>
      <c r="M178" s="31"/>
      <c r="N178" s="31" t="s">
        <v>39</v>
      </c>
      <c r="O178" s="31" t="s">
        <v>168</v>
      </c>
      <c r="P178" s="31" t="s">
        <v>39</v>
      </c>
      <c r="Q178" s="31"/>
      <c r="R178" s="31"/>
      <c r="S178" s="31" t="s">
        <v>39</v>
      </c>
    </row>
    <row r="179" spans="1:20" ht="36" x14ac:dyDescent="0.2">
      <c r="A179" s="274"/>
      <c r="B179" s="32">
        <v>128</v>
      </c>
      <c r="C179" s="39" t="s">
        <v>301</v>
      </c>
      <c r="D179" s="40" t="s">
        <v>302</v>
      </c>
      <c r="E179" s="30"/>
      <c r="F179" s="31"/>
      <c r="G179" s="40"/>
      <c r="H179" s="37"/>
      <c r="I179" s="44">
        <v>42464</v>
      </c>
      <c r="J179" s="31"/>
      <c r="K179" s="31"/>
      <c r="L179" s="31"/>
      <c r="M179" s="31" t="s">
        <v>39</v>
      </c>
      <c r="N179" s="31"/>
      <c r="O179" s="31"/>
      <c r="P179" s="31"/>
      <c r="Q179" s="31"/>
      <c r="R179" s="31"/>
      <c r="S179" s="31" t="s">
        <v>16</v>
      </c>
    </row>
    <row r="180" spans="1:20" ht="48" x14ac:dyDescent="0.2">
      <c r="A180" s="274"/>
      <c r="B180" s="32">
        <v>129</v>
      </c>
      <c r="C180" s="39" t="s">
        <v>303</v>
      </c>
      <c r="D180" s="40" t="s">
        <v>304</v>
      </c>
      <c r="E180" s="30"/>
      <c r="F180" s="31"/>
      <c r="G180" s="40"/>
      <c r="H180" s="37"/>
      <c r="I180" s="38" t="s">
        <v>197</v>
      </c>
      <c r="J180" s="31"/>
      <c r="K180" s="31"/>
      <c r="L180" s="31"/>
      <c r="M180" s="31"/>
      <c r="N180" s="31"/>
      <c r="O180" s="31"/>
      <c r="P180" s="31"/>
      <c r="Q180" s="31"/>
      <c r="R180" s="31" t="s">
        <v>16</v>
      </c>
      <c r="S180" s="31"/>
    </row>
    <row r="181" spans="1:20" ht="36" x14ac:dyDescent="0.2">
      <c r="A181" s="255" t="s">
        <v>928</v>
      </c>
      <c r="B181" s="32">
        <v>130</v>
      </c>
      <c r="C181" s="35" t="s">
        <v>305</v>
      </c>
      <c r="D181" s="9" t="s">
        <v>771</v>
      </c>
      <c r="E181" s="9"/>
      <c r="F181" s="9"/>
      <c r="G181" s="9"/>
      <c r="H181" s="9"/>
      <c r="I181" s="9" t="s">
        <v>306</v>
      </c>
      <c r="J181" s="9" t="s">
        <v>16</v>
      </c>
      <c r="K181" s="9"/>
      <c r="L181" s="9"/>
      <c r="M181" s="9"/>
      <c r="N181" s="9" t="s">
        <v>16</v>
      </c>
      <c r="O181" s="9"/>
      <c r="P181" s="9"/>
      <c r="Q181" s="9"/>
      <c r="R181" s="9" t="s">
        <v>16</v>
      </c>
      <c r="S181" s="9"/>
      <c r="T181" s="7"/>
    </row>
    <row r="182" spans="1:20" ht="36" x14ac:dyDescent="0.2">
      <c r="A182" s="255"/>
      <c r="B182" s="32">
        <v>131</v>
      </c>
      <c r="C182" s="35" t="s">
        <v>307</v>
      </c>
      <c r="D182" s="9" t="s">
        <v>308</v>
      </c>
      <c r="E182" s="9"/>
      <c r="F182" s="9"/>
      <c r="G182" s="9"/>
      <c r="H182" s="9"/>
      <c r="I182" s="11">
        <v>42403</v>
      </c>
      <c r="J182" s="9" t="s">
        <v>16</v>
      </c>
      <c r="K182" s="9"/>
      <c r="L182" s="9"/>
      <c r="M182" s="9"/>
      <c r="N182" s="9"/>
      <c r="O182" s="9"/>
      <c r="P182" s="9"/>
      <c r="Q182" s="9"/>
      <c r="R182" s="9" t="s">
        <v>16</v>
      </c>
      <c r="S182" s="9"/>
      <c r="T182" s="7"/>
    </row>
    <row r="183" spans="1:20" ht="36" x14ac:dyDescent="0.2">
      <c r="A183" s="255"/>
      <c r="B183" s="32">
        <v>132</v>
      </c>
      <c r="C183" s="35" t="s">
        <v>309</v>
      </c>
      <c r="D183" s="9" t="s">
        <v>310</v>
      </c>
      <c r="E183" s="9"/>
      <c r="F183" s="9"/>
      <c r="G183" s="9"/>
      <c r="H183" s="9"/>
      <c r="I183" s="9" t="s">
        <v>306</v>
      </c>
      <c r="J183" s="9" t="s">
        <v>16</v>
      </c>
      <c r="K183" s="9"/>
      <c r="L183" s="9"/>
      <c r="M183" s="9"/>
      <c r="N183" s="9"/>
      <c r="O183" s="9"/>
      <c r="P183" s="9"/>
      <c r="Q183" s="9"/>
      <c r="R183" s="9" t="s">
        <v>16</v>
      </c>
      <c r="S183" s="9"/>
      <c r="T183" s="7"/>
    </row>
    <row r="184" spans="1:20" ht="24" x14ac:dyDescent="0.2">
      <c r="A184" s="255"/>
      <c r="B184" s="32">
        <v>133</v>
      </c>
      <c r="C184" s="35" t="s">
        <v>311</v>
      </c>
      <c r="D184" s="9" t="s">
        <v>312</v>
      </c>
      <c r="E184" s="11">
        <v>40188</v>
      </c>
      <c r="F184" s="9"/>
      <c r="G184" s="9"/>
      <c r="H184" s="9"/>
      <c r="I184" s="9"/>
      <c r="J184" s="9" t="s">
        <v>16</v>
      </c>
      <c r="K184" s="9"/>
      <c r="L184" s="9"/>
      <c r="M184" s="9"/>
      <c r="N184" s="9"/>
      <c r="O184" s="9"/>
      <c r="P184" s="9" t="s">
        <v>16</v>
      </c>
      <c r="Q184" s="9"/>
      <c r="R184" s="9"/>
      <c r="S184" s="9" t="s">
        <v>16</v>
      </c>
      <c r="T184" s="7"/>
    </row>
    <row r="185" spans="1:20" ht="24" x14ac:dyDescent="0.2">
      <c r="A185" s="255"/>
      <c r="B185" s="32">
        <v>134</v>
      </c>
      <c r="C185" s="35" t="s">
        <v>313</v>
      </c>
      <c r="D185" s="9" t="s">
        <v>314</v>
      </c>
      <c r="E185" s="9"/>
      <c r="F185" s="9"/>
      <c r="G185" s="9" t="s">
        <v>315</v>
      </c>
      <c r="H185" s="9"/>
      <c r="I185" s="9"/>
      <c r="J185" s="9" t="s">
        <v>16</v>
      </c>
      <c r="K185" s="9"/>
      <c r="L185" s="9"/>
      <c r="M185" s="9"/>
      <c r="N185" s="9"/>
      <c r="O185" s="9"/>
      <c r="P185" s="9" t="s">
        <v>16</v>
      </c>
      <c r="Q185" s="9"/>
      <c r="R185" s="9" t="s">
        <v>16</v>
      </c>
      <c r="S185" s="9"/>
      <c r="T185" s="7"/>
    </row>
    <row r="186" spans="1:20" ht="24" x14ac:dyDescent="0.2">
      <c r="A186" s="255"/>
      <c r="B186" s="32">
        <v>135</v>
      </c>
      <c r="C186" s="35" t="s">
        <v>316</v>
      </c>
      <c r="D186" s="9" t="s">
        <v>317</v>
      </c>
      <c r="E186" s="9"/>
      <c r="F186" s="9"/>
      <c r="G186" s="9"/>
      <c r="H186" s="11">
        <v>42159</v>
      </c>
      <c r="I186" s="9"/>
      <c r="J186" s="9" t="s">
        <v>16</v>
      </c>
      <c r="K186" s="9"/>
      <c r="L186" s="9"/>
      <c r="M186" s="9"/>
      <c r="N186" s="9"/>
      <c r="O186" s="9" t="s">
        <v>16</v>
      </c>
      <c r="P186" s="9"/>
      <c r="Q186" s="9"/>
      <c r="R186" s="9" t="s">
        <v>16</v>
      </c>
      <c r="S186" s="9"/>
      <c r="T186" s="7"/>
    </row>
    <row r="187" spans="1:20" ht="36" x14ac:dyDescent="0.2">
      <c r="A187" s="255"/>
      <c r="B187" s="32">
        <v>136</v>
      </c>
      <c r="C187" s="35" t="s">
        <v>318</v>
      </c>
      <c r="D187" s="9" t="s">
        <v>319</v>
      </c>
      <c r="E187" s="9"/>
      <c r="F187" s="9"/>
      <c r="G187" s="9"/>
      <c r="H187" s="9" t="s">
        <v>67</v>
      </c>
      <c r="I187" s="9"/>
      <c r="J187" s="9" t="s">
        <v>16</v>
      </c>
      <c r="K187" s="9"/>
      <c r="L187" s="9"/>
      <c r="M187" s="9"/>
      <c r="N187" s="9" t="s">
        <v>16</v>
      </c>
      <c r="O187" s="9"/>
      <c r="P187" s="9"/>
      <c r="Q187" s="9"/>
      <c r="R187" s="9"/>
      <c r="S187" s="9" t="s">
        <v>16</v>
      </c>
      <c r="T187" s="7"/>
    </row>
    <row r="188" spans="1:20" ht="48" customHeight="1" x14ac:dyDescent="0.2">
      <c r="A188" s="31" t="s">
        <v>929</v>
      </c>
      <c r="B188" s="32">
        <v>137</v>
      </c>
      <c r="C188" s="36" t="s">
        <v>804</v>
      </c>
      <c r="D188" s="41" t="s">
        <v>320</v>
      </c>
      <c r="E188" s="41"/>
      <c r="F188" s="41"/>
      <c r="G188" s="46" t="s">
        <v>321</v>
      </c>
      <c r="H188" s="41"/>
      <c r="I188" s="41"/>
      <c r="J188" s="41" t="s">
        <v>16</v>
      </c>
      <c r="K188" s="41"/>
      <c r="L188" s="41"/>
      <c r="M188" s="41"/>
      <c r="N188" s="41"/>
      <c r="O188" s="41"/>
      <c r="P188" s="41" t="s">
        <v>16</v>
      </c>
      <c r="Q188" s="41"/>
      <c r="R188" s="41" t="s">
        <v>16</v>
      </c>
      <c r="S188" s="41"/>
      <c r="T188" s="7"/>
    </row>
    <row r="189" spans="1:20" x14ac:dyDescent="0.2">
      <c r="A189" s="31"/>
      <c r="B189" s="275">
        <v>138</v>
      </c>
      <c r="C189" s="265" t="s">
        <v>805</v>
      </c>
      <c r="D189" s="261" t="s">
        <v>322</v>
      </c>
      <c r="E189" s="261"/>
      <c r="F189" s="261"/>
      <c r="G189" s="261"/>
      <c r="H189" s="270" t="s">
        <v>323</v>
      </c>
      <c r="I189" s="261"/>
      <c r="J189" s="261" t="s">
        <v>16</v>
      </c>
      <c r="K189" s="261" t="s">
        <v>16</v>
      </c>
      <c r="L189" s="261"/>
      <c r="M189" s="261"/>
      <c r="N189" s="41" t="s">
        <v>16</v>
      </c>
      <c r="O189" s="261"/>
      <c r="P189" s="261"/>
      <c r="Q189" s="261"/>
      <c r="R189" s="261" t="s">
        <v>16</v>
      </c>
      <c r="S189" s="261"/>
      <c r="T189" s="7"/>
    </row>
    <row r="190" spans="1:20" ht="36" x14ac:dyDescent="0.2">
      <c r="A190" s="31"/>
      <c r="B190" s="275"/>
      <c r="C190" s="265"/>
      <c r="D190" s="261"/>
      <c r="E190" s="261"/>
      <c r="F190" s="261"/>
      <c r="G190" s="261"/>
      <c r="H190" s="270"/>
      <c r="I190" s="261"/>
      <c r="J190" s="261"/>
      <c r="K190" s="261"/>
      <c r="L190" s="261"/>
      <c r="M190" s="261"/>
      <c r="N190" s="41" t="s">
        <v>324</v>
      </c>
      <c r="O190" s="261"/>
      <c r="P190" s="261"/>
      <c r="Q190" s="261"/>
      <c r="R190" s="261"/>
      <c r="S190" s="261"/>
      <c r="T190" s="7"/>
    </row>
    <row r="191" spans="1:20" x14ac:dyDescent="0.2">
      <c r="A191" s="31"/>
      <c r="B191" s="275">
        <v>139</v>
      </c>
      <c r="C191" s="265" t="s">
        <v>806</v>
      </c>
      <c r="D191" s="261" t="s">
        <v>325</v>
      </c>
      <c r="E191" s="261"/>
      <c r="F191" s="261"/>
      <c r="G191" s="261"/>
      <c r="H191" s="270" t="s">
        <v>326</v>
      </c>
      <c r="I191" s="261"/>
      <c r="J191" s="261" t="s">
        <v>16</v>
      </c>
      <c r="K191" s="261"/>
      <c r="L191" s="261"/>
      <c r="M191" s="261"/>
      <c r="N191" s="41" t="s">
        <v>16</v>
      </c>
      <c r="O191" s="261"/>
      <c r="P191" s="261"/>
      <c r="Q191" s="261"/>
      <c r="R191" s="261" t="s">
        <v>16</v>
      </c>
      <c r="S191" s="261"/>
      <c r="T191" s="7"/>
    </row>
    <row r="192" spans="1:20" ht="36" x14ac:dyDescent="0.2">
      <c r="A192" s="31"/>
      <c r="B192" s="275"/>
      <c r="C192" s="265"/>
      <c r="D192" s="261"/>
      <c r="E192" s="261"/>
      <c r="F192" s="261"/>
      <c r="G192" s="261"/>
      <c r="H192" s="270"/>
      <c r="I192" s="261"/>
      <c r="J192" s="261"/>
      <c r="K192" s="261"/>
      <c r="L192" s="261"/>
      <c r="M192" s="261"/>
      <c r="N192" s="41" t="s">
        <v>324</v>
      </c>
      <c r="O192" s="261"/>
      <c r="P192" s="261"/>
      <c r="Q192" s="261"/>
      <c r="R192" s="261"/>
      <c r="S192" s="261"/>
      <c r="T192" s="7"/>
    </row>
    <row r="193" spans="1:20" ht="84" x14ac:dyDescent="0.2">
      <c r="A193" s="31"/>
      <c r="B193" s="275">
        <v>140</v>
      </c>
      <c r="C193" s="265" t="s">
        <v>807</v>
      </c>
      <c r="D193" s="261" t="s">
        <v>327</v>
      </c>
      <c r="E193" s="261"/>
      <c r="F193" s="261"/>
      <c r="G193" s="261"/>
      <c r="H193" s="272">
        <v>42281</v>
      </c>
      <c r="I193" s="261"/>
      <c r="J193" s="261"/>
      <c r="K193" s="261" t="s">
        <v>16</v>
      </c>
      <c r="L193" s="261"/>
      <c r="M193" s="261"/>
      <c r="N193" s="261"/>
      <c r="O193" s="261"/>
      <c r="P193" s="261" t="s">
        <v>16</v>
      </c>
      <c r="Q193" s="261"/>
      <c r="R193" s="261"/>
      <c r="S193" s="41" t="s">
        <v>328</v>
      </c>
      <c r="T193" s="7"/>
    </row>
    <row r="194" spans="1:20" x14ac:dyDescent="0.2">
      <c r="A194" s="31"/>
      <c r="B194" s="275"/>
      <c r="C194" s="265"/>
      <c r="D194" s="261"/>
      <c r="E194" s="261"/>
      <c r="F194" s="261"/>
      <c r="G194" s="261"/>
      <c r="H194" s="272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40"/>
      <c r="T194" s="7"/>
    </row>
    <row r="195" spans="1:20" x14ac:dyDescent="0.2">
      <c r="A195" s="31"/>
      <c r="B195" s="275"/>
      <c r="C195" s="265"/>
      <c r="D195" s="261"/>
      <c r="E195" s="261"/>
      <c r="F195" s="261"/>
      <c r="G195" s="261"/>
      <c r="H195" s="272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40"/>
      <c r="T195" s="7"/>
    </row>
    <row r="196" spans="1:20" ht="36" x14ac:dyDescent="0.2">
      <c r="A196" s="31"/>
      <c r="B196" s="32">
        <v>141</v>
      </c>
      <c r="C196" s="36" t="s">
        <v>329</v>
      </c>
      <c r="D196" s="41" t="s">
        <v>330</v>
      </c>
      <c r="E196" s="41"/>
      <c r="F196" s="41"/>
      <c r="G196" s="41"/>
      <c r="H196" s="45">
        <v>42286</v>
      </c>
      <c r="I196" s="41"/>
      <c r="J196" s="41" t="s">
        <v>16</v>
      </c>
      <c r="K196" s="41"/>
      <c r="L196" s="41"/>
      <c r="M196" s="41"/>
      <c r="N196" s="41" t="s">
        <v>16</v>
      </c>
      <c r="O196" s="41"/>
      <c r="P196" s="41"/>
      <c r="Q196" s="41"/>
      <c r="R196" s="41" t="s">
        <v>16</v>
      </c>
      <c r="S196" s="41"/>
      <c r="T196" s="7"/>
    </row>
    <row r="197" spans="1:20" ht="48" x14ac:dyDescent="0.2">
      <c r="A197" s="31"/>
      <c r="B197" s="32">
        <v>142</v>
      </c>
      <c r="C197" s="36" t="s">
        <v>808</v>
      </c>
      <c r="D197" s="41" t="s">
        <v>809</v>
      </c>
      <c r="E197" s="41"/>
      <c r="F197" s="41"/>
      <c r="G197" s="46" t="s">
        <v>331</v>
      </c>
      <c r="H197" s="41"/>
      <c r="I197" s="41"/>
      <c r="J197" s="41" t="s">
        <v>16</v>
      </c>
      <c r="K197" s="41"/>
      <c r="L197" s="41"/>
      <c r="M197" s="41"/>
      <c r="N197" s="41"/>
      <c r="O197" s="41"/>
      <c r="P197" s="41" t="s">
        <v>16</v>
      </c>
      <c r="Q197" s="41"/>
      <c r="R197" s="41" t="s">
        <v>16</v>
      </c>
      <c r="S197" s="41"/>
      <c r="T197" s="7"/>
    </row>
    <row r="198" spans="1:20" ht="36" x14ac:dyDescent="0.2">
      <c r="A198" s="31"/>
      <c r="B198" s="32">
        <v>143</v>
      </c>
      <c r="C198" s="36" t="s">
        <v>810</v>
      </c>
      <c r="D198" s="41" t="s">
        <v>332</v>
      </c>
      <c r="E198" s="41"/>
      <c r="F198" s="41"/>
      <c r="G198" s="41"/>
      <c r="H198" s="45">
        <v>42286</v>
      </c>
      <c r="I198" s="41"/>
      <c r="J198" s="41" t="s">
        <v>16</v>
      </c>
      <c r="K198" s="41"/>
      <c r="L198" s="41"/>
      <c r="M198" s="41"/>
      <c r="N198" s="41" t="s">
        <v>16</v>
      </c>
      <c r="O198" s="41"/>
      <c r="P198" s="41"/>
      <c r="Q198" s="41"/>
      <c r="R198" s="41" t="s">
        <v>16</v>
      </c>
      <c r="S198" s="41"/>
      <c r="T198" s="7"/>
    </row>
    <row r="199" spans="1:20" ht="48" x14ac:dyDescent="0.2">
      <c r="A199" s="31"/>
      <c r="B199" s="32">
        <v>144</v>
      </c>
      <c r="C199" s="36" t="s">
        <v>811</v>
      </c>
      <c r="D199" s="41" t="s">
        <v>333</v>
      </c>
      <c r="E199" s="41"/>
      <c r="F199" s="41"/>
      <c r="G199" s="45">
        <v>41892</v>
      </c>
      <c r="H199" s="41"/>
      <c r="I199" s="41"/>
      <c r="J199" s="41" t="s">
        <v>16</v>
      </c>
      <c r="K199" s="41"/>
      <c r="L199" s="41"/>
      <c r="M199" s="41"/>
      <c r="N199" s="41"/>
      <c r="O199" s="41"/>
      <c r="P199" s="41" t="s">
        <v>16</v>
      </c>
      <c r="Q199" s="41"/>
      <c r="R199" s="41" t="s">
        <v>16</v>
      </c>
      <c r="S199" s="41"/>
      <c r="T199" s="7"/>
    </row>
    <row r="200" spans="1:20" ht="24" x14ac:dyDescent="0.2">
      <c r="A200" s="31"/>
      <c r="B200" s="32">
        <v>145</v>
      </c>
      <c r="C200" s="36" t="s">
        <v>812</v>
      </c>
      <c r="D200" s="41" t="s">
        <v>334</v>
      </c>
      <c r="E200" s="41"/>
      <c r="F200" s="41"/>
      <c r="G200" s="41"/>
      <c r="H200" s="45">
        <v>42166</v>
      </c>
      <c r="I200" s="41"/>
      <c r="J200" s="41" t="s">
        <v>16</v>
      </c>
      <c r="K200" s="41"/>
      <c r="L200" s="41"/>
      <c r="M200" s="41"/>
      <c r="N200" s="41" t="s">
        <v>16</v>
      </c>
      <c r="O200" s="41"/>
      <c r="P200" s="41"/>
      <c r="Q200" s="41"/>
      <c r="R200" s="41" t="s">
        <v>16</v>
      </c>
      <c r="S200" s="41"/>
      <c r="T200" s="7"/>
    </row>
    <row r="201" spans="1:20" ht="36" x14ac:dyDescent="0.2">
      <c r="A201" s="31"/>
      <c r="B201" s="32">
        <v>146</v>
      </c>
      <c r="C201" s="36" t="s">
        <v>813</v>
      </c>
      <c r="D201" s="41" t="s">
        <v>335</v>
      </c>
      <c r="E201" s="41"/>
      <c r="F201" s="41"/>
      <c r="G201" s="41"/>
      <c r="H201" s="46" t="s">
        <v>336</v>
      </c>
      <c r="I201" s="41"/>
      <c r="J201" s="41" t="s">
        <v>16</v>
      </c>
      <c r="K201" s="41"/>
      <c r="L201" s="41"/>
      <c r="M201" s="41"/>
      <c r="N201" s="41" t="s">
        <v>16</v>
      </c>
      <c r="O201" s="41"/>
      <c r="P201" s="41"/>
      <c r="Q201" s="41"/>
      <c r="R201" s="41" t="s">
        <v>16</v>
      </c>
      <c r="S201" s="41"/>
      <c r="T201" s="7"/>
    </row>
    <row r="202" spans="1:20" ht="36" x14ac:dyDescent="0.2">
      <c r="A202" s="31"/>
      <c r="B202" s="32">
        <v>147</v>
      </c>
      <c r="C202" s="36" t="s">
        <v>814</v>
      </c>
      <c r="D202" s="41" t="s">
        <v>337</v>
      </c>
      <c r="E202" s="41"/>
      <c r="F202" s="41"/>
      <c r="G202" s="41"/>
      <c r="H202" s="41"/>
      <c r="I202" s="45">
        <v>42586</v>
      </c>
      <c r="J202" s="41" t="s">
        <v>16</v>
      </c>
      <c r="K202" s="41"/>
      <c r="L202" s="41"/>
      <c r="M202" s="41"/>
      <c r="N202" s="41"/>
      <c r="O202" s="41"/>
      <c r="P202" s="41"/>
      <c r="Q202" s="41"/>
      <c r="R202" s="41" t="s">
        <v>16</v>
      </c>
      <c r="S202" s="41"/>
      <c r="T202" s="7"/>
    </row>
    <row r="203" spans="1:20" ht="24" x14ac:dyDescent="0.2">
      <c r="A203" s="31"/>
      <c r="B203" s="32">
        <v>148</v>
      </c>
      <c r="C203" s="36" t="s">
        <v>815</v>
      </c>
      <c r="D203" s="41" t="s">
        <v>338</v>
      </c>
      <c r="E203" s="41"/>
      <c r="F203" s="41"/>
      <c r="G203" s="41"/>
      <c r="H203" s="41"/>
      <c r="I203" s="46" t="s">
        <v>339</v>
      </c>
      <c r="J203" s="41" t="s">
        <v>16</v>
      </c>
      <c r="K203" s="41"/>
      <c r="L203" s="41"/>
      <c r="M203" s="41"/>
      <c r="N203" s="41"/>
      <c r="O203" s="41"/>
      <c r="P203" s="41"/>
      <c r="Q203" s="41"/>
      <c r="R203" s="41" t="s">
        <v>16</v>
      </c>
      <c r="S203" s="41"/>
      <c r="T203" s="7"/>
    </row>
    <row r="204" spans="1:20" ht="36" x14ac:dyDescent="0.2">
      <c r="A204" s="31"/>
      <c r="B204" s="32">
        <v>149</v>
      </c>
      <c r="C204" s="36" t="s">
        <v>816</v>
      </c>
      <c r="D204" s="41" t="s">
        <v>340</v>
      </c>
      <c r="E204" s="41"/>
      <c r="F204" s="41"/>
      <c r="G204" s="41"/>
      <c r="H204" s="41"/>
      <c r="I204" s="45">
        <v>42555</v>
      </c>
      <c r="J204" s="41"/>
      <c r="K204" s="41" t="s">
        <v>16</v>
      </c>
      <c r="L204" s="41"/>
      <c r="M204" s="41"/>
      <c r="N204" s="41"/>
      <c r="O204" s="41"/>
      <c r="P204" s="41"/>
      <c r="Q204" s="41"/>
      <c r="R204" s="41" t="s">
        <v>16</v>
      </c>
      <c r="S204" s="41"/>
      <c r="T204" s="7"/>
    </row>
    <row r="205" spans="1:20" ht="24" x14ac:dyDescent="0.2">
      <c r="A205" s="31"/>
      <c r="B205" s="32">
        <v>150</v>
      </c>
      <c r="C205" s="36" t="s">
        <v>817</v>
      </c>
      <c r="D205" s="41" t="s">
        <v>341</v>
      </c>
      <c r="E205" s="41"/>
      <c r="F205" s="41"/>
      <c r="G205" s="41"/>
      <c r="H205" s="45">
        <v>42014</v>
      </c>
      <c r="I205" s="41"/>
      <c r="J205" s="41" t="s">
        <v>16</v>
      </c>
      <c r="K205" s="41"/>
      <c r="L205" s="41"/>
      <c r="M205" s="41"/>
      <c r="N205" s="41" t="s">
        <v>16</v>
      </c>
      <c r="O205" s="41"/>
      <c r="P205" s="41"/>
      <c r="Q205" s="41"/>
      <c r="R205" s="41" t="s">
        <v>16</v>
      </c>
      <c r="S205" s="41"/>
      <c r="T205" s="7"/>
    </row>
    <row r="206" spans="1:20" ht="36" x14ac:dyDescent="0.2">
      <c r="A206" s="31"/>
      <c r="B206" s="32">
        <v>151</v>
      </c>
      <c r="C206" s="36" t="s">
        <v>818</v>
      </c>
      <c r="D206" s="41" t="s">
        <v>342</v>
      </c>
      <c r="E206" s="41"/>
      <c r="F206" s="41"/>
      <c r="G206" s="41"/>
      <c r="H206" s="46" t="s">
        <v>326</v>
      </c>
      <c r="I206" s="41"/>
      <c r="J206" s="41" t="s">
        <v>16</v>
      </c>
      <c r="K206" s="41"/>
      <c r="L206" s="41"/>
      <c r="M206" s="41"/>
      <c r="N206" s="41" t="s">
        <v>16</v>
      </c>
      <c r="O206" s="41"/>
      <c r="P206" s="41"/>
      <c r="Q206" s="41"/>
      <c r="R206" s="41" t="s">
        <v>16</v>
      </c>
      <c r="S206" s="41"/>
      <c r="T206" s="7"/>
    </row>
    <row r="207" spans="1:20" ht="36" x14ac:dyDescent="0.2">
      <c r="A207" s="31"/>
      <c r="B207" s="32">
        <v>152</v>
      </c>
      <c r="C207" s="36" t="s">
        <v>819</v>
      </c>
      <c r="D207" s="41" t="s">
        <v>343</v>
      </c>
      <c r="E207" s="41"/>
      <c r="F207" s="41"/>
      <c r="G207" s="41"/>
      <c r="H207" s="45">
        <v>42009</v>
      </c>
      <c r="I207" s="41"/>
      <c r="J207" s="41" t="s">
        <v>16</v>
      </c>
      <c r="K207" s="41"/>
      <c r="L207" s="41"/>
      <c r="M207" s="41"/>
      <c r="N207" s="41"/>
      <c r="O207" s="41" t="s">
        <v>16</v>
      </c>
      <c r="P207" s="41"/>
      <c r="Q207" s="41"/>
      <c r="R207" s="41" t="s">
        <v>16</v>
      </c>
      <c r="S207" s="41"/>
      <c r="T207" s="7"/>
    </row>
    <row r="208" spans="1:20" ht="24" x14ac:dyDescent="0.2">
      <c r="A208" s="31"/>
      <c r="B208" s="32">
        <v>153</v>
      </c>
      <c r="C208" s="36" t="s">
        <v>820</v>
      </c>
      <c r="D208" s="41" t="s">
        <v>344</v>
      </c>
      <c r="E208" s="41"/>
      <c r="F208" s="41"/>
      <c r="G208" s="41"/>
      <c r="H208" s="41"/>
      <c r="I208" s="46" t="s">
        <v>345</v>
      </c>
      <c r="J208" s="41"/>
      <c r="K208" s="41" t="s">
        <v>16</v>
      </c>
      <c r="L208" s="41"/>
      <c r="M208" s="41"/>
      <c r="N208" s="41"/>
      <c r="O208" s="41"/>
      <c r="P208" s="41"/>
      <c r="Q208" s="41"/>
      <c r="R208" s="41" t="s">
        <v>16</v>
      </c>
      <c r="S208" s="41"/>
      <c r="T208" s="7"/>
    </row>
    <row r="209" spans="1:20" ht="48" x14ac:dyDescent="0.2">
      <c r="A209" s="31"/>
      <c r="B209" s="32">
        <v>154</v>
      </c>
      <c r="C209" s="36" t="s">
        <v>821</v>
      </c>
      <c r="D209" s="41" t="s">
        <v>346</v>
      </c>
      <c r="E209" s="41"/>
      <c r="F209" s="41"/>
      <c r="G209" s="41"/>
      <c r="H209" s="45">
        <v>42226</v>
      </c>
      <c r="I209" s="41"/>
      <c r="J209" s="41" t="s">
        <v>16</v>
      </c>
      <c r="K209" s="41" t="s">
        <v>16</v>
      </c>
      <c r="L209" s="41"/>
      <c r="M209" s="41"/>
      <c r="N209" s="41" t="s">
        <v>16</v>
      </c>
      <c r="O209" s="41"/>
      <c r="P209" s="41"/>
      <c r="Q209" s="41"/>
      <c r="R209" s="41"/>
      <c r="S209" s="41" t="s">
        <v>16</v>
      </c>
      <c r="T209" s="7"/>
    </row>
    <row r="210" spans="1:20" ht="36" x14ac:dyDescent="0.2">
      <c r="A210" s="31"/>
      <c r="B210" s="32">
        <v>155</v>
      </c>
      <c r="C210" s="36" t="s">
        <v>822</v>
      </c>
      <c r="D210" s="41" t="s">
        <v>347</v>
      </c>
      <c r="E210" s="41"/>
      <c r="F210" s="45">
        <v>41497</v>
      </c>
      <c r="G210" s="41"/>
      <c r="H210" s="41"/>
      <c r="I210" s="41"/>
      <c r="J210" s="41" t="s">
        <v>16</v>
      </c>
      <c r="K210" s="41"/>
      <c r="L210" s="41"/>
      <c r="M210" s="41"/>
      <c r="N210" s="41"/>
      <c r="O210" s="41"/>
      <c r="P210" s="41" t="s">
        <v>16</v>
      </c>
      <c r="Q210" s="41"/>
      <c r="R210" s="41"/>
      <c r="S210" s="41" t="s">
        <v>16</v>
      </c>
      <c r="T210" s="7"/>
    </row>
    <row r="211" spans="1:20" ht="48" x14ac:dyDescent="0.2">
      <c r="A211" s="31"/>
      <c r="B211" s="32">
        <v>156</v>
      </c>
      <c r="C211" s="36" t="s">
        <v>823</v>
      </c>
      <c r="D211" s="41" t="s">
        <v>348</v>
      </c>
      <c r="E211" s="41"/>
      <c r="F211" s="41"/>
      <c r="G211" s="41"/>
      <c r="H211" s="46" t="s">
        <v>326</v>
      </c>
      <c r="I211" s="41"/>
      <c r="J211" s="41" t="s">
        <v>16</v>
      </c>
      <c r="K211" s="41"/>
      <c r="L211" s="41"/>
      <c r="M211" s="41"/>
      <c r="N211" s="41"/>
      <c r="O211" s="41"/>
      <c r="P211" s="41"/>
      <c r="Q211" s="41" t="s">
        <v>16</v>
      </c>
      <c r="R211" s="41"/>
      <c r="S211" s="41" t="s">
        <v>16</v>
      </c>
      <c r="T211" s="7"/>
    </row>
    <row r="212" spans="1:20" ht="72" x14ac:dyDescent="0.2">
      <c r="A212" s="31"/>
      <c r="B212" s="32">
        <v>157</v>
      </c>
      <c r="C212" s="36" t="s">
        <v>824</v>
      </c>
      <c r="D212" s="41" t="s">
        <v>349</v>
      </c>
      <c r="E212" s="41"/>
      <c r="F212" s="41"/>
      <c r="G212" s="45">
        <v>41982</v>
      </c>
      <c r="H212" s="41"/>
      <c r="I212" s="41"/>
      <c r="J212" s="41" t="s">
        <v>16</v>
      </c>
      <c r="K212" s="41"/>
      <c r="L212" s="41"/>
      <c r="M212" s="41"/>
      <c r="N212" s="41"/>
      <c r="O212" s="41"/>
      <c r="P212" s="41" t="s">
        <v>16</v>
      </c>
      <c r="Q212" s="41"/>
      <c r="R212" s="41"/>
      <c r="S212" s="41" t="s">
        <v>16</v>
      </c>
      <c r="T212" s="7"/>
    </row>
    <row r="213" spans="1:20" ht="48" x14ac:dyDescent="0.2">
      <c r="A213" s="31"/>
      <c r="B213" s="32">
        <v>158</v>
      </c>
      <c r="C213" s="36" t="s">
        <v>825</v>
      </c>
      <c r="D213" s="41" t="s">
        <v>350</v>
      </c>
      <c r="E213" s="41"/>
      <c r="F213" s="41"/>
      <c r="G213" s="41"/>
      <c r="H213" s="46" t="s">
        <v>351</v>
      </c>
      <c r="I213" s="41"/>
      <c r="J213" s="41" t="s">
        <v>16</v>
      </c>
      <c r="K213" s="41"/>
      <c r="L213" s="41"/>
      <c r="M213" s="41"/>
      <c r="N213" s="41" t="s">
        <v>16</v>
      </c>
      <c r="O213" s="41"/>
      <c r="P213" s="41"/>
      <c r="Q213" s="41"/>
      <c r="R213" s="41"/>
      <c r="S213" s="41" t="s">
        <v>16</v>
      </c>
      <c r="T213" s="7"/>
    </row>
    <row r="214" spans="1:20" ht="48" x14ac:dyDescent="0.2">
      <c r="A214" s="31"/>
      <c r="B214" s="32">
        <v>159</v>
      </c>
      <c r="C214" s="36" t="s">
        <v>826</v>
      </c>
      <c r="D214" s="41" t="s">
        <v>352</v>
      </c>
      <c r="E214" s="41"/>
      <c r="F214" s="41"/>
      <c r="G214" s="41"/>
      <c r="H214" s="45">
        <v>42070</v>
      </c>
      <c r="I214" s="41"/>
      <c r="J214" s="41" t="s">
        <v>16</v>
      </c>
      <c r="K214" s="41"/>
      <c r="L214" s="41"/>
      <c r="M214" s="41"/>
      <c r="N214" s="41" t="s">
        <v>16</v>
      </c>
      <c r="O214" s="41"/>
      <c r="P214" s="41"/>
      <c r="Q214" s="41"/>
      <c r="R214" s="41"/>
      <c r="S214" s="41" t="s">
        <v>16</v>
      </c>
      <c r="T214" s="7"/>
    </row>
    <row r="215" spans="1:20" ht="48" x14ac:dyDescent="0.2">
      <c r="A215" s="31"/>
      <c r="B215" s="32">
        <v>160</v>
      </c>
      <c r="C215" s="36" t="s">
        <v>827</v>
      </c>
      <c r="D215" s="41" t="s">
        <v>353</v>
      </c>
      <c r="E215" s="41"/>
      <c r="F215" s="41"/>
      <c r="G215" s="41"/>
      <c r="H215" s="46" t="s">
        <v>167</v>
      </c>
      <c r="I215" s="41"/>
      <c r="J215" s="41" t="s">
        <v>16</v>
      </c>
      <c r="K215" s="41"/>
      <c r="L215" s="41"/>
      <c r="M215" s="41"/>
      <c r="N215" s="41" t="s">
        <v>16</v>
      </c>
      <c r="O215" s="41"/>
      <c r="P215" s="41"/>
      <c r="Q215" s="41"/>
      <c r="R215" s="41"/>
      <c r="S215" s="41" t="s">
        <v>16</v>
      </c>
      <c r="T215" s="7"/>
    </row>
    <row r="216" spans="1:20" ht="36" x14ac:dyDescent="0.2">
      <c r="A216" s="31"/>
      <c r="B216" s="32">
        <v>161</v>
      </c>
      <c r="C216" s="36" t="s">
        <v>828</v>
      </c>
      <c r="D216" s="41" t="s">
        <v>354</v>
      </c>
      <c r="E216" s="41"/>
      <c r="F216" s="41"/>
      <c r="G216" s="45">
        <v>41954</v>
      </c>
      <c r="H216" s="41"/>
      <c r="I216" s="41"/>
      <c r="J216" s="41" t="s">
        <v>16</v>
      </c>
      <c r="K216" s="41"/>
      <c r="L216" s="41"/>
      <c r="M216" s="41"/>
      <c r="N216" s="41"/>
      <c r="O216" s="41"/>
      <c r="P216" s="41"/>
      <c r="Q216" s="41"/>
      <c r="R216" s="41" t="s">
        <v>16</v>
      </c>
      <c r="S216" s="41"/>
      <c r="T216" s="7"/>
    </row>
    <row r="217" spans="1:20" ht="36" x14ac:dyDescent="0.2">
      <c r="A217" s="31"/>
      <c r="B217" s="32">
        <v>162</v>
      </c>
      <c r="C217" s="36" t="s">
        <v>829</v>
      </c>
      <c r="D217" s="41" t="s">
        <v>355</v>
      </c>
      <c r="E217" s="46" t="s">
        <v>356</v>
      </c>
      <c r="F217" s="41"/>
      <c r="G217" s="41"/>
      <c r="H217" s="41"/>
      <c r="I217" s="41"/>
      <c r="J217" s="41"/>
      <c r="K217" s="41" t="s">
        <v>16</v>
      </c>
      <c r="L217" s="41"/>
      <c r="M217" s="41"/>
      <c r="N217" s="41"/>
      <c r="O217" s="41"/>
      <c r="P217" s="41" t="s">
        <v>16</v>
      </c>
      <c r="Q217" s="41"/>
      <c r="R217" s="41"/>
      <c r="S217" s="41" t="s">
        <v>16</v>
      </c>
      <c r="T217" s="7"/>
    </row>
    <row r="218" spans="1:20" ht="48" x14ac:dyDescent="0.2">
      <c r="A218" s="31"/>
      <c r="B218" s="32">
        <v>163</v>
      </c>
      <c r="C218" s="36" t="s">
        <v>830</v>
      </c>
      <c r="D218" s="41" t="s">
        <v>357</v>
      </c>
      <c r="E218" s="41"/>
      <c r="F218" s="41"/>
      <c r="G218" s="41"/>
      <c r="H218" s="41"/>
      <c r="I218" s="46" t="s">
        <v>358</v>
      </c>
      <c r="J218" s="41" t="s">
        <v>16</v>
      </c>
      <c r="K218" s="41"/>
      <c r="L218" s="41"/>
      <c r="M218" s="41"/>
      <c r="N218" s="41" t="s">
        <v>16</v>
      </c>
      <c r="O218" s="41"/>
      <c r="P218" s="41"/>
      <c r="Q218" s="41"/>
      <c r="R218" s="41" t="s">
        <v>16</v>
      </c>
      <c r="S218" s="41"/>
      <c r="T218" s="7"/>
    </row>
    <row r="219" spans="1:20" ht="48" x14ac:dyDescent="0.2">
      <c r="A219" s="31"/>
      <c r="B219" s="32">
        <v>164</v>
      </c>
      <c r="C219" s="36" t="s">
        <v>831</v>
      </c>
      <c r="D219" s="41" t="s">
        <v>359</v>
      </c>
      <c r="E219" s="41"/>
      <c r="F219" s="41"/>
      <c r="G219" s="41"/>
      <c r="H219" s="41"/>
      <c r="I219" s="45">
        <v>42373</v>
      </c>
      <c r="J219" s="41" t="s">
        <v>16</v>
      </c>
      <c r="K219" s="41" t="s">
        <v>16</v>
      </c>
      <c r="L219" s="41"/>
      <c r="M219" s="41"/>
      <c r="N219" s="41"/>
      <c r="O219" s="41"/>
      <c r="P219" s="41"/>
      <c r="Q219" s="41"/>
      <c r="R219" s="41" t="s">
        <v>16</v>
      </c>
      <c r="S219" s="41"/>
      <c r="T219" s="7"/>
    </row>
    <row r="220" spans="1:20" ht="24" x14ac:dyDescent="0.2">
      <c r="A220" s="31"/>
      <c r="B220" s="32">
        <v>165</v>
      </c>
      <c r="C220" s="36" t="s">
        <v>832</v>
      </c>
      <c r="D220" s="41" t="s">
        <v>360</v>
      </c>
      <c r="E220" s="41"/>
      <c r="F220" s="41"/>
      <c r="G220" s="41"/>
      <c r="H220" s="46" t="s">
        <v>361</v>
      </c>
      <c r="I220" s="41"/>
      <c r="J220" s="41" t="s">
        <v>16</v>
      </c>
      <c r="K220" s="41"/>
      <c r="L220" s="41"/>
      <c r="M220" s="41"/>
      <c r="N220" s="41" t="s">
        <v>16</v>
      </c>
      <c r="O220" s="41"/>
      <c r="P220" s="41"/>
      <c r="Q220" s="41"/>
      <c r="R220" s="41" t="s">
        <v>16</v>
      </c>
      <c r="S220" s="41"/>
      <c r="T220" s="7"/>
    </row>
    <row r="221" spans="1:20" ht="48" x14ac:dyDescent="0.2">
      <c r="A221" s="31"/>
      <c r="B221" s="32">
        <v>166</v>
      </c>
      <c r="C221" s="36" t="s">
        <v>833</v>
      </c>
      <c r="D221" s="41" t="s">
        <v>362</v>
      </c>
      <c r="E221" s="41"/>
      <c r="F221" s="41"/>
      <c r="G221" s="41"/>
      <c r="H221" s="41"/>
      <c r="I221" s="45">
        <v>42461</v>
      </c>
      <c r="J221" s="41" t="s">
        <v>16</v>
      </c>
      <c r="K221" s="41"/>
      <c r="L221" s="41"/>
      <c r="M221" s="41"/>
      <c r="N221" s="41" t="s">
        <v>16</v>
      </c>
      <c r="O221" s="41"/>
      <c r="P221" s="41"/>
      <c r="Q221" s="41"/>
      <c r="R221" s="41" t="s">
        <v>16</v>
      </c>
      <c r="S221" s="41"/>
      <c r="T221" s="7"/>
    </row>
    <row r="222" spans="1:20" ht="60" x14ac:dyDescent="0.2">
      <c r="A222" s="31"/>
      <c r="B222" s="32">
        <v>167</v>
      </c>
      <c r="C222" s="36" t="s">
        <v>834</v>
      </c>
      <c r="D222" s="41" t="s">
        <v>363</v>
      </c>
      <c r="E222" s="41"/>
      <c r="F222" s="41"/>
      <c r="G222" s="41"/>
      <c r="H222" s="46" t="s">
        <v>364</v>
      </c>
      <c r="I222" s="41"/>
      <c r="J222" s="41" t="s">
        <v>16</v>
      </c>
      <c r="K222" s="41"/>
      <c r="L222" s="41"/>
      <c r="M222" s="41"/>
      <c r="N222" s="41"/>
      <c r="O222" s="41"/>
      <c r="P222" s="41"/>
      <c r="Q222" s="41"/>
      <c r="R222" s="41" t="s">
        <v>16</v>
      </c>
      <c r="S222" s="41"/>
      <c r="T222" s="7"/>
    </row>
    <row r="223" spans="1:20" ht="36" x14ac:dyDescent="0.2">
      <c r="A223" s="31"/>
      <c r="B223" s="32">
        <v>168</v>
      </c>
      <c r="C223" s="36" t="s">
        <v>835</v>
      </c>
      <c r="D223" s="41" t="s">
        <v>365</v>
      </c>
      <c r="E223" s="41"/>
      <c r="F223" s="41"/>
      <c r="G223" s="41"/>
      <c r="H223" s="46" t="s">
        <v>366</v>
      </c>
      <c r="I223" s="41"/>
      <c r="J223" s="41" t="s">
        <v>16</v>
      </c>
      <c r="K223" s="41"/>
      <c r="L223" s="41"/>
      <c r="M223" s="41"/>
      <c r="N223" s="41" t="s">
        <v>16</v>
      </c>
      <c r="O223" s="41"/>
      <c r="P223" s="41"/>
      <c r="Q223" s="41"/>
      <c r="R223" s="41" t="s">
        <v>16</v>
      </c>
      <c r="S223" s="41"/>
      <c r="T223" s="7"/>
    </row>
    <row r="224" spans="1:20" ht="48" x14ac:dyDescent="0.2">
      <c r="A224" s="31"/>
      <c r="B224" s="32">
        <v>169</v>
      </c>
      <c r="C224" s="36" t="s">
        <v>836</v>
      </c>
      <c r="D224" s="41" t="s">
        <v>367</v>
      </c>
      <c r="E224" s="41"/>
      <c r="F224" s="41"/>
      <c r="G224" s="41"/>
      <c r="H224" s="46" t="s">
        <v>368</v>
      </c>
      <c r="I224" s="41"/>
      <c r="J224" s="41" t="s">
        <v>16</v>
      </c>
      <c r="K224" s="41"/>
      <c r="L224" s="41"/>
      <c r="M224" s="41"/>
      <c r="N224" s="41" t="s">
        <v>16</v>
      </c>
      <c r="O224" s="41"/>
      <c r="P224" s="41"/>
      <c r="Q224" s="41"/>
      <c r="R224" s="41" t="s">
        <v>16</v>
      </c>
      <c r="S224" s="41"/>
      <c r="T224" s="7"/>
    </row>
    <row r="225" spans="1:20" ht="36" x14ac:dyDescent="0.2">
      <c r="A225" s="31"/>
      <c r="B225" s="32">
        <v>170</v>
      </c>
      <c r="C225" s="36" t="s">
        <v>837</v>
      </c>
      <c r="D225" s="41" t="s">
        <v>369</v>
      </c>
      <c r="E225" s="41"/>
      <c r="F225" s="41"/>
      <c r="G225" s="41"/>
      <c r="H225" s="41"/>
      <c r="I225" s="45">
        <v>42402</v>
      </c>
      <c r="J225" s="41" t="s">
        <v>16</v>
      </c>
      <c r="K225" s="41"/>
      <c r="L225" s="41"/>
      <c r="M225" s="41"/>
      <c r="N225" s="41" t="s">
        <v>16</v>
      </c>
      <c r="O225" s="41"/>
      <c r="P225" s="41"/>
      <c r="Q225" s="41"/>
      <c r="R225" s="41" t="s">
        <v>16</v>
      </c>
      <c r="S225" s="41"/>
      <c r="T225" s="7"/>
    </row>
    <row r="226" spans="1:20" ht="24" x14ac:dyDescent="0.2">
      <c r="A226" s="31"/>
      <c r="B226" s="32">
        <v>171</v>
      </c>
      <c r="C226" s="36" t="s">
        <v>838</v>
      </c>
      <c r="D226" s="41" t="s">
        <v>370</v>
      </c>
      <c r="E226" s="46" t="s">
        <v>371</v>
      </c>
      <c r="F226" s="41"/>
      <c r="G226" s="41"/>
      <c r="H226" s="41"/>
      <c r="I226" s="41"/>
      <c r="J226" s="41"/>
      <c r="K226" s="41" t="s">
        <v>16</v>
      </c>
      <c r="L226" s="41"/>
      <c r="M226" s="41" t="s">
        <v>16</v>
      </c>
      <c r="N226" s="41"/>
      <c r="O226" s="41"/>
      <c r="P226" s="41" t="s">
        <v>16</v>
      </c>
      <c r="Q226" s="41"/>
      <c r="R226" s="41"/>
      <c r="S226" s="41" t="s">
        <v>16</v>
      </c>
      <c r="T226" s="7"/>
    </row>
    <row r="227" spans="1:20" ht="60" x14ac:dyDescent="0.2">
      <c r="A227" s="31"/>
      <c r="B227" s="32">
        <v>172</v>
      </c>
      <c r="C227" s="36" t="s">
        <v>839</v>
      </c>
      <c r="D227" s="41" t="s">
        <v>372</v>
      </c>
      <c r="E227" s="41"/>
      <c r="F227" s="41"/>
      <c r="G227" s="46" t="s">
        <v>373</v>
      </c>
      <c r="H227" s="41"/>
      <c r="I227" s="41"/>
      <c r="J227" s="41" t="s">
        <v>16</v>
      </c>
      <c r="K227" s="41"/>
      <c r="L227" s="41"/>
      <c r="M227" s="41"/>
      <c r="N227" s="41"/>
      <c r="O227" s="41"/>
      <c r="P227" s="41" t="s">
        <v>16</v>
      </c>
      <c r="Q227" s="41"/>
      <c r="R227" s="41"/>
      <c r="S227" s="41" t="s">
        <v>374</v>
      </c>
      <c r="T227" s="7"/>
    </row>
    <row r="228" spans="1:20" ht="24" x14ac:dyDescent="0.2">
      <c r="A228" s="31"/>
      <c r="B228" s="32">
        <v>173</v>
      </c>
      <c r="C228" s="36" t="s">
        <v>840</v>
      </c>
      <c r="D228" s="41" t="s">
        <v>375</v>
      </c>
      <c r="E228" s="41"/>
      <c r="F228" s="41"/>
      <c r="G228" s="41"/>
      <c r="H228" s="46" t="s">
        <v>366</v>
      </c>
      <c r="I228" s="41"/>
      <c r="J228" s="41" t="s">
        <v>16</v>
      </c>
      <c r="K228" s="41"/>
      <c r="L228" s="41"/>
      <c r="M228" s="41"/>
      <c r="N228" s="41" t="s">
        <v>16</v>
      </c>
      <c r="O228" s="41"/>
      <c r="P228" s="41"/>
      <c r="Q228" s="41"/>
      <c r="R228" s="41" t="s">
        <v>16</v>
      </c>
      <c r="S228" s="41"/>
      <c r="T228" s="7"/>
    </row>
    <row r="229" spans="1:20" ht="48" x14ac:dyDescent="0.2">
      <c r="A229" s="31"/>
      <c r="B229" s="32">
        <v>174</v>
      </c>
      <c r="C229" s="36" t="s">
        <v>841</v>
      </c>
      <c r="D229" s="41" t="s">
        <v>376</v>
      </c>
      <c r="E229" s="41"/>
      <c r="F229" s="41"/>
      <c r="G229" s="41"/>
      <c r="H229" s="41"/>
      <c r="I229" s="46" t="s">
        <v>358</v>
      </c>
      <c r="J229" s="41" t="s">
        <v>16</v>
      </c>
      <c r="K229" s="41"/>
      <c r="L229" s="41"/>
      <c r="M229" s="41"/>
      <c r="N229" s="41" t="s">
        <v>16</v>
      </c>
      <c r="O229" s="41"/>
      <c r="P229" s="41"/>
      <c r="Q229" s="41"/>
      <c r="R229" s="41" t="s">
        <v>16</v>
      </c>
      <c r="S229" s="41"/>
      <c r="T229" s="7"/>
    </row>
    <row r="230" spans="1:20" ht="48" x14ac:dyDescent="0.2">
      <c r="A230" s="31"/>
      <c r="B230" s="32">
        <v>175</v>
      </c>
      <c r="C230" s="36" t="s">
        <v>842</v>
      </c>
      <c r="D230" s="41" t="s">
        <v>377</v>
      </c>
      <c r="E230" s="41"/>
      <c r="F230" s="41"/>
      <c r="G230" s="41"/>
      <c r="H230" s="45">
        <v>42197</v>
      </c>
      <c r="I230" s="41"/>
      <c r="J230" s="41" t="s">
        <v>16</v>
      </c>
      <c r="K230" s="41"/>
      <c r="L230" s="41"/>
      <c r="M230" s="41"/>
      <c r="N230" s="41" t="s">
        <v>16</v>
      </c>
      <c r="O230" s="41"/>
      <c r="P230" s="41"/>
      <c r="Q230" s="41"/>
      <c r="R230" s="41" t="s">
        <v>16</v>
      </c>
      <c r="S230" s="41"/>
      <c r="T230" s="7"/>
    </row>
    <row r="231" spans="1:20" ht="60" x14ac:dyDescent="0.2">
      <c r="A231" s="31"/>
      <c r="B231" s="32">
        <v>176</v>
      </c>
      <c r="C231" s="36" t="s">
        <v>843</v>
      </c>
      <c r="D231" s="41" t="s">
        <v>378</v>
      </c>
      <c r="E231" s="41"/>
      <c r="F231" s="41"/>
      <c r="G231" s="46" t="s">
        <v>379</v>
      </c>
      <c r="H231" s="41"/>
      <c r="I231" s="41"/>
      <c r="J231" s="41" t="s">
        <v>16</v>
      </c>
      <c r="K231" s="41"/>
      <c r="L231" s="41"/>
      <c r="M231" s="41"/>
      <c r="N231" s="41" t="s">
        <v>380</v>
      </c>
      <c r="O231" s="41"/>
      <c r="P231" s="41"/>
      <c r="Q231" s="41"/>
      <c r="R231" s="41" t="s">
        <v>16</v>
      </c>
      <c r="S231" s="41"/>
      <c r="T231" s="7"/>
    </row>
    <row r="232" spans="1:20" ht="48" x14ac:dyDescent="0.2">
      <c r="A232" s="31"/>
      <c r="B232" s="32">
        <v>177</v>
      </c>
      <c r="C232" s="36" t="s">
        <v>844</v>
      </c>
      <c r="D232" s="41" t="s">
        <v>381</v>
      </c>
      <c r="E232" s="41"/>
      <c r="F232" s="41"/>
      <c r="G232" s="41"/>
      <c r="H232" s="46" t="s">
        <v>336</v>
      </c>
      <c r="I232" s="41"/>
      <c r="J232" s="41" t="s">
        <v>16</v>
      </c>
      <c r="K232" s="41"/>
      <c r="L232" s="41"/>
      <c r="M232" s="41"/>
      <c r="N232" s="41" t="s">
        <v>16</v>
      </c>
      <c r="O232" s="41"/>
      <c r="P232" s="41"/>
      <c r="Q232" s="41"/>
      <c r="R232" s="41" t="s">
        <v>16</v>
      </c>
      <c r="S232" s="41"/>
      <c r="T232" s="7"/>
    </row>
    <row r="233" spans="1:20" ht="48" x14ac:dyDescent="0.2">
      <c r="A233" s="31"/>
      <c r="B233" s="32">
        <v>178</v>
      </c>
      <c r="C233" s="36" t="s">
        <v>845</v>
      </c>
      <c r="D233" s="41" t="s">
        <v>382</v>
      </c>
      <c r="E233" s="41"/>
      <c r="F233" s="41"/>
      <c r="G233" s="41"/>
      <c r="H233" s="45">
        <v>42193</v>
      </c>
      <c r="I233" s="41"/>
      <c r="J233" s="41" t="s">
        <v>16</v>
      </c>
      <c r="K233" s="41"/>
      <c r="L233" s="41"/>
      <c r="M233" s="41"/>
      <c r="N233" s="41"/>
      <c r="O233" s="41"/>
      <c r="P233" s="41"/>
      <c r="Q233" s="41"/>
      <c r="R233" s="41" t="s">
        <v>16</v>
      </c>
      <c r="S233" s="41"/>
      <c r="T233" s="7"/>
    </row>
    <row r="234" spans="1:20" ht="36" x14ac:dyDescent="0.2">
      <c r="A234" s="31"/>
      <c r="B234" s="32">
        <v>179</v>
      </c>
      <c r="C234" s="36" t="s">
        <v>846</v>
      </c>
      <c r="D234" s="41" t="s">
        <v>383</v>
      </c>
      <c r="E234" s="41"/>
      <c r="F234" s="41"/>
      <c r="G234" s="41"/>
      <c r="H234" s="46" t="s">
        <v>384</v>
      </c>
      <c r="I234" s="41"/>
      <c r="J234" s="41" t="s">
        <v>16</v>
      </c>
      <c r="K234" s="41"/>
      <c r="L234" s="41"/>
      <c r="M234" s="41"/>
      <c r="N234" s="41"/>
      <c r="O234" s="41"/>
      <c r="P234" s="41"/>
      <c r="Q234" s="41"/>
      <c r="R234" s="41" t="s">
        <v>16</v>
      </c>
      <c r="S234" s="41"/>
      <c r="T234" s="7"/>
    </row>
    <row r="235" spans="1:20" ht="36" x14ac:dyDescent="0.2">
      <c r="A235" s="31"/>
      <c r="B235" s="32">
        <v>180</v>
      </c>
      <c r="C235" s="36" t="s">
        <v>847</v>
      </c>
      <c r="D235" s="41" t="s">
        <v>385</v>
      </c>
      <c r="E235" s="41"/>
      <c r="F235" s="41"/>
      <c r="G235" s="41"/>
      <c r="H235" s="46" t="s">
        <v>368</v>
      </c>
      <c r="I235" s="41"/>
      <c r="J235" s="41" t="s">
        <v>16</v>
      </c>
      <c r="K235" s="41"/>
      <c r="L235" s="41"/>
      <c r="M235" s="41"/>
      <c r="N235" s="41" t="s">
        <v>16</v>
      </c>
      <c r="O235" s="41"/>
      <c r="P235" s="41"/>
      <c r="Q235" s="41"/>
      <c r="R235" s="41" t="s">
        <v>16</v>
      </c>
      <c r="S235" s="41"/>
      <c r="T235" s="7"/>
    </row>
    <row r="236" spans="1:20" ht="48" x14ac:dyDescent="0.2">
      <c r="A236" s="31"/>
      <c r="B236" s="32">
        <v>181</v>
      </c>
      <c r="C236" s="36" t="s">
        <v>848</v>
      </c>
      <c r="D236" s="41" t="s">
        <v>386</v>
      </c>
      <c r="E236" s="41"/>
      <c r="F236" s="41"/>
      <c r="G236" s="41"/>
      <c r="H236" s="41" t="s">
        <v>387</v>
      </c>
      <c r="I236" s="41"/>
      <c r="J236" s="41" t="s">
        <v>16</v>
      </c>
      <c r="K236" s="41"/>
      <c r="L236" s="41"/>
      <c r="M236" s="41"/>
      <c r="N236" s="41" t="s">
        <v>16</v>
      </c>
      <c r="O236" s="41"/>
      <c r="P236" s="41"/>
      <c r="Q236" s="41"/>
      <c r="R236" s="41" t="s">
        <v>16</v>
      </c>
      <c r="S236" s="41"/>
      <c r="T236" s="7"/>
    </row>
    <row r="237" spans="1:20" ht="48" x14ac:dyDescent="0.2">
      <c r="A237" s="31"/>
      <c r="B237" s="32">
        <v>182</v>
      </c>
      <c r="C237" s="36" t="s">
        <v>849</v>
      </c>
      <c r="D237" s="41" t="s">
        <v>388</v>
      </c>
      <c r="E237" s="41"/>
      <c r="F237" s="41"/>
      <c r="G237" s="41"/>
      <c r="H237" s="46" t="s">
        <v>389</v>
      </c>
      <c r="I237" s="41"/>
      <c r="J237" s="41" t="s">
        <v>16</v>
      </c>
      <c r="K237" s="41"/>
      <c r="L237" s="41"/>
      <c r="M237" s="41"/>
      <c r="N237" s="41" t="s">
        <v>16</v>
      </c>
      <c r="O237" s="41"/>
      <c r="P237" s="41"/>
      <c r="Q237" s="41"/>
      <c r="R237" s="41"/>
      <c r="S237" s="41" t="s">
        <v>16</v>
      </c>
      <c r="T237" s="7"/>
    </row>
    <row r="238" spans="1:20" ht="48" x14ac:dyDescent="0.2">
      <c r="A238" s="31"/>
      <c r="B238" s="32">
        <v>183</v>
      </c>
      <c r="C238" s="36" t="s">
        <v>850</v>
      </c>
      <c r="D238" s="41" t="s">
        <v>390</v>
      </c>
      <c r="E238" s="41"/>
      <c r="F238" s="41"/>
      <c r="G238" s="41"/>
      <c r="H238" s="46" t="s">
        <v>391</v>
      </c>
      <c r="I238" s="41"/>
      <c r="J238" s="41" t="s">
        <v>16</v>
      </c>
      <c r="K238" s="41"/>
      <c r="L238" s="41"/>
      <c r="M238" s="41"/>
      <c r="N238" s="41" t="s">
        <v>16</v>
      </c>
      <c r="O238" s="41"/>
      <c r="P238" s="41"/>
      <c r="Q238" s="41"/>
      <c r="R238" s="41" t="s">
        <v>16</v>
      </c>
      <c r="S238" s="41"/>
      <c r="T238" s="7"/>
    </row>
    <row r="239" spans="1:20" ht="36" x14ac:dyDescent="0.2">
      <c r="A239" s="31"/>
      <c r="B239" s="32">
        <v>184</v>
      </c>
      <c r="C239" s="36" t="s">
        <v>851</v>
      </c>
      <c r="D239" s="41" t="s">
        <v>392</v>
      </c>
      <c r="E239" s="41"/>
      <c r="F239" s="41"/>
      <c r="G239" s="41"/>
      <c r="H239" s="45">
        <v>42342</v>
      </c>
      <c r="I239" s="41"/>
      <c r="J239" s="41" t="s">
        <v>16</v>
      </c>
      <c r="K239" s="41" t="s">
        <v>16</v>
      </c>
      <c r="L239" s="41"/>
      <c r="M239" s="41"/>
      <c r="N239" s="41"/>
      <c r="O239" s="41"/>
      <c r="P239" s="41"/>
      <c r="Q239" s="41"/>
      <c r="R239" s="41" t="s">
        <v>16</v>
      </c>
      <c r="S239" s="41"/>
      <c r="T239" s="7"/>
    </row>
    <row r="240" spans="1:20" ht="48" x14ac:dyDescent="0.2">
      <c r="A240" s="31"/>
      <c r="B240" s="32">
        <v>185</v>
      </c>
      <c r="C240" s="36" t="s">
        <v>852</v>
      </c>
      <c r="D240" s="41" t="s">
        <v>393</v>
      </c>
      <c r="E240" s="41"/>
      <c r="F240" s="41"/>
      <c r="G240" s="41"/>
      <c r="H240" s="46" t="s">
        <v>124</v>
      </c>
      <c r="I240" s="41"/>
      <c r="J240" s="41" t="s">
        <v>16</v>
      </c>
      <c r="K240" s="41"/>
      <c r="L240" s="41"/>
      <c r="M240" s="41"/>
      <c r="N240" s="41" t="s">
        <v>16</v>
      </c>
      <c r="O240" s="41"/>
      <c r="P240" s="41"/>
      <c r="Q240" s="41"/>
      <c r="R240" s="41" t="s">
        <v>16</v>
      </c>
      <c r="S240" s="41"/>
      <c r="T240" s="7"/>
    </row>
    <row r="241" spans="1:20" ht="36" x14ac:dyDescent="0.2">
      <c r="A241" s="31"/>
      <c r="B241" s="32">
        <v>186</v>
      </c>
      <c r="C241" s="36" t="s">
        <v>853</v>
      </c>
      <c r="D241" s="41" t="s">
        <v>394</v>
      </c>
      <c r="E241" s="41"/>
      <c r="F241" s="41"/>
      <c r="G241" s="41"/>
      <c r="H241" s="46" t="s">
        <v>395</v>
      </c>
      <c r="I241" s="41"/>
      <c r="J241" s="41" t="s">
        <v>16</v>
      </c>
      <c r="K241" s="41"/>
      <c r="L241" s="41"/>
      <c r="M241" s="41"/>
      <c r="N241" s="41" t="s">
        <v>16</v>
      </c>
      <c r="O241" s="41"/>
      <c r="P241" s="41"/>
      <c r="Q241" s="41"/>
      <c r="R241" s="41" t="s">
        <v>16</v>
      </c>
      <c r="S241" s="41"/>
      <c r="T241" s="7"/>
    </row>
    <row r="242" spans="1:20" ht="48" x14ac:dyDescent="0.2">
      <c r="A242" s="31"/>
      <c r="B242" s="32">
        <v>187</v>
      </c>
      <c r="C242" s="36" t="s">
        <v>854</v>
      </c>
      <c r="D242" s="41" t="s">
        <v>396</v>
      </c>
      <c r="E242" s="41"/>
      <c r="F242" s="41"/>
      <c r="G242" s="41"/>
      <c r="H242" s="46" t="s">
        <v>397</v>
      </c>
      <c r="I242" s="41"/>
      <c r="J242" s="41" t="s">
        <v>16</v>
      </c>
      <c r="K242" s="41"/>
      <c r="L242" s="41"/>
      <c r="M242" s="41"/>
      <c r="N242" s="41" t="s">
        <v>16</v>
      </c>
      <c r="O242" s="41"/>
      <c r="P242" s="41"/>
      <c r="Q242" s="41"/>
      <c r="R242" s="41" t="s">
        <v>16</v>
      </c>
      <c r="S242" s="41"/>
      <c r="T242" s="7"/>
    </row>
    <row r="243" spans="1:20" ht="48" x14ac:dyDescent="0.2">
      <c r="A243" s="31"/>
      <c r="B243" s="32">
        <v>188</v>
      </c>
      <c r="C243" s="36" t="s">
        <v>855</v>
      </c>
      <c r="D243" s="41" t="s">
        <v>399</v>
      </c>
      <c r="E243" s="41"/>
      <c r="F243" s="41"/>
      <c r="G243" s="41"/>
      <c r="H243" s="41"/>
      <c r="I243" s="46" t="s">
        <v>400</v>
      </c>
      <c r="J243" s="41" t="s">
        <v>16</v>
      </c>
      <c r="K243" s="41"/>
      <c r="L243" s="41"/>
      <c r="M243" s="41"/>
      <c r="N243" s="41" t="s">
        <v>16</v>
      </c>
      <c r="O243" s="41"/>
      <c r="P243" s="41"/>
      <c r="Q243" s="41"/>
      <c r="R243" s="41" t="s">
        <v>16</v>
      </c>
      <c r="S243" s="41"/>
      <c r="T243" s="7"/>
    </row>
    <row r="244" spans="1:20" ht="36" x14ac:dyDescent="0.2">
      <c r="A244" s="31"/>
      <c r="B244" s="32">
        <v>189</v>
      </c>
      <c r="C244" s="36" t="s">
        <v>856</v>
      </c>
      <c r="D244" s="41" t="s">
        <v>401</v>
      </c>
      <c r="E244" s="41"/>
      <c r="F244" s="41"/>
      <c r="G244" s="41"/>
      <c r="H244" s="45">
        <v>42251</v>
      </c>
      <c r="I244" s="41"/>
      <c r="J244" s="41" t="s">
        <v>16</v>
      </c>
      <c r="K244" s="41"/>
      <c r="L244" s="41"/>
      <c r="M244" s="41"/>
      <c r="N244" s="41" t="s">
        <v>16</v>
      </c>
      <c r="O244" s="41"/>
      <c r="P244" s="41"/>
      <c r="Q244" s="41"/>
      <c r="R244" s="41" t="s">
        <v>16</v>
      </c>
      <c r="S244" s="41"/>
      <c r="T244" s="7"/>
    </row>
    <row r="245" spans="1:20" ht="36" x14ac:dyDescent="0.2">
      <c r="A245" s="31"/>
      <c r="B245" s="32">
        <v>190</v>
      </c>
      <c r="C245" s="36" t="s">
        <v>857</v>
      </c>
      <c r="D245" s="41" t="s">
        <v>402</v>
      </c>
      <c r="E245" s="45">
        <v>40973</v>
      </c>
      <c r="F245" s="41"/>
      <c r="G245" s="41"/>
      <c r="H245" s="41"/>
      <c r="I245" s="41"/>
      <c r="J245" s="41" t="s">
        <v>16</v>
      </c>
      <c r="K245" s="41"/>
      <c r="L245" s="41"/>
      <c r="M245" s="41"/>
      <c r="N245" s="41" t="s">
        <v>16</v>
      </c>
      <c r="O245" s="41"/>
      <c r="P245" s="41"/>
      <c r="Q245" s="41"/>
      <c r="R245" s="41" t="s">
        <v>16</v>
      </c>
      <c r="S245" s="41"/>
      <c r="T245" s="7"/>
    </row>
    <row r="246" spans="1:20" ht="48" x14ac:dyDescent="0.2">
      <c r="A246" s="31"/>
      <c r="B246" s="32">
        <v>1191</v>
      </c>
      <c r="C246" s="36" t="s">
        <v>858</v>
      </c>
      <c r="D246" s="41" t="s">
        <v>403</v>
      </c>
      <c r="E246" s="41"/>
      <c r="F246" s="41"/>
      <c r="G246" s="41"/>
      <c r="H246" s="45">
        <v>42254</v>
      </c>
      <c r="I246" s="41"/>
      <c r="J246" s="41" t="s">
        <v>16</v>
      </c>
      <c r="K246" s="41"/>
      <c r="L246" s="41"/>
      <c r="M246" s="41"/>
      <c r="N246" s="41" t="s">
        <v>16</v>
      </c>
      <c r="O246" s="41"/>
      <c r="P246" s="41"/>
      <c r="Q246" s="41"/>
      <c r="R246" s="41" t="s">
        <v>16</v>
      </c>
      <c r="S246" s="41"/>
      <c r="T246" s="7"/>
    </row>
    <row r="247" spans="1:20" ht="36" x14ac:dyDescent="0.2">
      <c r="A247" s="31"/>
      <c r="B247" s="32">
        <v>192</v>
      </c>
      <c r="C247" s="36" t="s">
        <v>859</v>
      </c>
      <c r="D247" s="41" t="s">
        <v>404</v>
      </c>
      <c r="E247" s="41"/>
      <c r="F247" s="41"/>
      <c r="G247" s="41"/>
      <c r="H247" s="45">
        <v>42222</v>
      </c>
      <c r="I247" s="41"/>
      <c r="J247" s="41" t="s">
        <v>16</v>
      </c>
      <c r="K247" s="41"/>
      <c r="L247" s="41"/>
      <c r="M247" s="41"/>
      <c r="N247" s="41" t="s">
        <v>16</v>
      </c>
      <c r="O247" s="41"/>
      <c r="P247" s="41"/>
      <c r="Q247" s="41"/>
      <c r="R247" s="41" t="s">
        <v>16</v>
      </c>
      <c r="S247" s="41"/>
      <c r="T247" s="7"/>
    </row>
    <row r="248" spans="1:20" ht="36" x14ac:dyDescent="0.2">
      <c r="A248" s="31"/>
      <c r="B248" s="32">
        <v>193</v>
      </c>
      <c r="C248" s="36" t="s">
        <v>860</v>
      </c>
      <c r="D248" s="41" t="s">
        <v>405</v>
      </c>
      <c r="E248" s="41"/>
      <c r="F248" s="41"/>
      <c r="G248" s="41"/>
      <c r="H248" s="46" t="s">
        <v>142</v>
      </c>
      <c r="I248" s="41"/>
      <c r="J248" s="41" t="s">
        <v>16</v>
      </c>
      <c r="K248" s="41"/>
      <c r="L248" s="41"/>
      <c r="M248" s="41"/>
      <c r="N248" s="41" t="s">
        <v>16</v>
      </c>
      <c r="O248" s="41"/>
      <c r="P248" s="41"/>
      <c r="Q248" s="41"/>
      <c r="R248" s="41" t="s">
        <v>16</v>
      </c>
      <c r="S248" s="41"/>
      <c r="T248" s="7"/>
    </row>
    <row r="249" spans="1:20" ht="48" x14ac:dyDescent="0.2">
      <c r="A249" s="31"/>
      <c r="B249" s="32">
        <v>194</v>
      </c>
      <c r="C249" s="36" t="s">
        <v>861</v>
      </c>
      <c r="D249" s="41" t="s">
        <v>406</v>
      </c>
      <c r="E249" s="41"/>
      <c r="F249" s="41"/>
      <c r="G249" s="41"/>
      <c r="H249" s="45">
        <v>42288</v>
      </c>
      <c r="I249" s="41"/>
      <c r="J249" s="41" t="s">
        <v>16</v>
      </c>
      <c r="K249" s="41"/>
      <c r="L249" s="41"/>
      <c r="M249" s="41"/>
      <c r="N249" s="41" t="s">
        <v>16</v>
      </c>
      <c r="O249" s="41"/>
      <c r="P249" s="41"/>
      <c r="Q249" s="41"/>
      <c r="R249" s="41" t="s">
        <v>16</v>
      </c>
      <c r="S249" s="41"/>
      <c r="T249" s="7"/>
    </row>
    <row r="250" spans="1:20" ht="24" x14ac:dyDescent="0.2">
      <c r="A250" s="31"/>
      <c r="B250" s="32">
        <v>195</v>
      </c>
      <c r="C250" s="36" t="s">
        <v>862</v>
      </c>
      <c r="D250" s="41" t="s">
        <v>407</v>
      </c>
      <c r="E250" s="41"/>
      <c r="F250" s="41"/>
      <c r="G250" s="41"/>
      <c r="H250" s="46" t="s">
        <v>408</v>
      </c>
      <c r="I250" s="41"/>
      <c r="J250" s="41" t="s">
        <v>16</v>
      </c>
      <c r="K250" s="41" t="s">
        <v>16</v>
      </c>
      <c r="L250" s="41"/>
      <c r="M250" s="41" t="s">
        <v>16</v>
      </c>
      <c r="N250" s="41"/>
      <c r="O250" s="41"/>
      <c r="P250" s="41" t="s">
        <v>16</v>
      </c>
      <c r="Q250" s="41"/>
      <c r="R250" s="41"/>
      <c r="S250" s="41" t="s">
        <v>16</v>
      </c>
      <c r="T250" s="7"/>
    </row>
    <row r="251" spans="1:20" ht="36" x14ac:dyDescent="0.2">
      <c r="A251" s="31"/>
      <c r="B251" s="32">
        <v>196</v>
      </c>
      <c r="C251" s="36" t="s">
        <v>863</v>
      </c>
      <c r="D251" s="41" t="s">
        <v>409</v>
      </c>
      <c r="E251" s="41"/>
      <c r="F251" s="41"/>
      <c r="G251" s="41"/>
      <c r="H251" s="45">
        <v>42106</v>
      </c>
      <c r="I251" s="41"/>
      <c r="J251" s="41" t="s">
        <v>16</v>
      </c>
      <c r="K251" s="41"/>
      <c r="L251" s="41"/>
      <c r="M251" s="41"/>
      <c r="N251" s="41" t="s">
        <v>16</v>
      </c>
      <c r="O251" s="41"/>
      <c r="P251" s="41"/>
      <c r="Q251" s="41"/>
      <c r="R251" s="41"/>
      <c r="S251" s="41" t="s">
        <v>16</v>
      </c>
      <c r="T251" s="7"/>
    </row>
    <row r="252" spans="1:20" ht="48" x14ac:dyDescent="0.2">
      <c r="A252" s="31"/>
      <c r="B252" s="32">
        <v>197</v>
      </c>
      <c r="C252" s="36" t="s">
        <v>864</v>
      </c>
      <c r="D252" s="41" t="s">
        <v>410</v>
      </c>
      <c r="E252" s="41"/>
      <c r="F252" s="41"/>
      <c r="G252" s="41"/>
      <c r="H252" s="41"/>
      <c r="I252" s="46" t="s">
        <v>411</v>
      </c>
      <c r="J252" s="41" t="s">
        <v>16</v>
      </c>
      <c r="K252" s="41" t="s">
        <v>16</v>
      </c>
      <c r="L252" s="41"/>
      <c r="M252" s="41"/>
      <c r="N252" s="41"/>
      <c r="O252" s="41"/>
      <c r="P252" s="41"/>
      <c r="Q252" s="41"/>
      <c r="R252" s="41" t="s">
        <v>16</v>
      </c>
      <c r="S252" s="41"/>
      <c r="T252" s="7"/>
    </row>
    <row r="253" spans="1:20" ht="36" x14ac:dyDescent="0.2">
      <c r="A253" s="31"/>
      <c r="B253" s="32">
        <v>198</v>
      </c>
      <c r="C253" s="36" t="s">
        <v>865</v>
      </c>
      <c r="D253" s="41" t="s">
        <v>412</v>
      </c>
      <c r="E253" s="41"/>
      <c r="F253" s="41"/>
      <c r="G253" s="41"/>
      <c r="H253" s="41"/>
      <c r="I253" s="46" t="s">
        <v>411</v>
      </c>
      <c r="J253" s="41" t="s">
        <v>16</v>
      </c>
      <c r="K253" s="41"/>
      <c r="L253" s="41"/>
      <c r="M253" s="41"/>
      <c r="N253" s="41"/>
      <c r="O253" s="41"/>
      <c r="P253" s="41"/>
      <c r="Q253" s="41"/>
      <c r="R253" s="41" t="s">
        <v>16</v>
      </c>
      <c r="S253" s="41"/>
      <c r="T253" s="7"/>
    </row>
    <row r="254" spans="1:20" ht="24" x14ac:dyDescent="0.2">
      <c r="A254" s="31"/>
      <c r="B254" s="32">
        <v>199</v>
      </c>
      <c r="C254" s="36" t="s">
        <v>866</v>
      </c>
      <c r="D254" s="41" t="s">
        <v>413</v>
      </c>
      <c r="E254" s="41"/>
      <c r="F254" s="41"/>
      <c r="G254" s="41"/>
      <c r="H254" s="41"/>
      <c r="I254" s="46" t="s">
        <v>339</v>
      </c>
      <c r="J254" s="41" t="s">
        <v>16</v>
      </c>
      <c r="K254" s="41"/>
      <c r="L254" s="41"/>
      <c r="M254" s="41"/>
      <c r="N254" s="41"/>
      <c r="O254" s="41"/>
      <c r="P254" s="41"/>
      <c r="Q254" s="41"/>
      <c r="R254" s="41" t="s">
        <v>16</v>
      </c>
      <c r="S254" s="41"/>
      <c r="T254" s="7"/>
    </row>
    <row r="255" spans="1:20" ht="24" x14ac:dyDescent="0.2">
      <c r="A255" s="31"/>
      <c r="B255" s="32">
        <v>200</v>
      </c>
      <c r="C255" s="36" t="s">
        <v>867</v>
      </c>
      <c r="D255" s="41" t="s">
        <v>414</v>
      </c>
      <c r="E255" s="41"/>
      <c r="F255" s="41"/>
      <c r="G255" s="41"/>
      <c r="H255" s="45">
        <v>42165</v>
      </c>
      <c r="I255" s="41"/>
      <c r="J255" s="41" t="s">
        <v>16</v>
      </c>
      <c r="K255" s="41"/>
      <c r="L255" s="41"/>
      <c r="M255" s="41"/>
      <c r="N255" s="41" t="s">
        <v>16</v>
      </c>
      <c r="O255" s="41"/>
      <c r="P255" s="41"/>
      <c r="Q255" s="41"/>
      <c r="R255" s="41" t="s">
        <v>16</v>
      </c>
      <c r="S255" s="41"/>
      <c r="T255" s="7"/>
    </row>
    <row r="256" spans="1:20" ht="36" x14ac:dyDescent="0.2">
      <c r="A256" s="31"/>
      <c r="B256" s="32">
        <v>201</v>
      </c>
      <c r="C256" s="36" t="s">
        <v>868</v>
      </c>
      <c r="D256" s="41" t="s">
        <v>415</v>
      </c>
      <c r="E256" s="41"/>
      <c r="F256" s="41"/>
      <c r="G256" s="41"/>
      <c r="H256" s="41"/>
      <c r="I256" s="45">
        <v>42372</v>
      </c>
      <c r="J256" s="41" t="s">
        <v>16</v>
      </c>
      <c r="K256" s="41"/>
      <c r="L256" s="41"/>
      <c r="M256" s="41"/>
      <c r="N256" s="41"/>
      <c r="O256" s="41"/>
      <c r="P256" s="41"/>
      <c r="Q256" s="41"/>
      <c r="R256" s="41" t="s">
        <v>16</v>
      </c>
      <c r="S256" s="41"/>
      <c r="T256" s="7"/>
    </row>
    <row r="257" spans="1:19" ht="36" x14ac:dyDescent="0.2">
      <c r="A257" s="34" t="s">
        <v>930</v>
      </c>
      <c r="B257" s="32">
        <v>202</v>
      </c>
      <c r="C257" s="36" t="s">
        <v>872</v>
      </c>
      <c r="D257" s="41" t="s">
        <v>416</v>
      </c>
      <c r="E257" s="40"/>
      <c r="F257" s="41" t="s">
        <v>417</v>
      </c>
      <c r="G257" s="40"/>
      <c r="H257" s="40"/>
      <c r="I257" s="40"/>
      <c r="J257" s="40" t="s">
        <v>16</v>
      </c>
      <c r="K257" s="40"/>
      <c r="L257" s="40"/>
      <c r="M257" s="40"/>
      <c r="N257" s="40" t="s">
        <v>16</v>
      </c>
      <c r="O257" s="40"/>
      <c r="P257" s="40"/>
      <c r="Q257" s="40" t="s">
        <v>16</v>
      </c>
      <c r="R257" s="40"/>
      <c r="S257" s="40"/>
    </row>
    <row r="258" spans="1:19" ht="48" x14ac:dyDescent="0.2">
      <c r="A258" s="274" t="s">
        <v>931</v>
      </c>
      <c r="B258" s="32">
        <v>203</v>
      </c>
      <c r="C258" s="36" t="s">
        <v>873</v>
      </c>
      <c r="D258" s="41" t="s">
        <v>418</v>
      </c>
      <c r="E258" s="40"/>
      <c r="F258" s="40"/>
      <c r="G258" s="40"/>
      <c r="H258" s="8">
        <v>42288</v>
      </c>
      <c r="I258" s="40"/>
      <c r="J258" s="41" t="s">
        <v>16</v>
      </c>
      <c r="K258" s="40"/>
      <c r="L258" s="40"/>
      <c r="M258" s="40"/>
      <c r="N258" s="41" t="s">
        <v>16</v>
      </c>
      <c r="O258" s="40"/>
      <c r="P258" s="40"/>
      <c r="Q258" s="40"/>
      <c r="R258" s="41" t="s">
        <v>16</v>
      </c>
      <c r="S258" s="40"/>
    </row>
    <row r="259" spans="1:19" ht="36" x14ac:dyDescent="0.2">
      <c r="A259" s="274"/>
      <c r="B259" s="32">
        <v>204</v>
      </c>
      <c r="C259" s="36" t="s">
        <v>874</v>
      </c>
      <c r="D259" s="41" t="s">
        <v>419</v>
      </c>
      <c r="E259" s="41" t="s">
        <v>420</v>
      </c>
      <c r="F259" s="40"/>
      <c r="G259" s="40"/>
      <c r="H259" s="40"/>
      <c r="I259" s="40"/>
      <c r="J259" s="41" t="s">
        <v>16</v>
      </c>
      <c r="K259" s="40"/>
      <c r="L259" s="40"/>
      <c r="M259" s="40"/>
      <c r="N259" s="40"/>
      <c r="O259" s="40"/>
      <c r="P259" s="40"/>
      <c r="Q259" s="40"/>
      <c r="R259" s="40"/>
      <c r="S259" s="41" t="s">
        <v>16</v>
      </c>
    </row>
    <row r="260" spans="1:19" ht="24" x14ac:dyDescent="0.2">
      <c r="A260" s="274"/>
      <c r="B260" s="32">
        <v>205</v>
      </c>
      <c r="C260" s="36" t="s">
        <v>875</v>
      </c>
      <c r="D260" s="41" t="s">
        <v>421</v>
      </c>
      <c r="E260" s="40"/>
      <c r="F260" s="40"/>
      <c r="G260" s="41" t="s">
        <v>422</v>
      </c>
      <c r="H260" s="40"/>
      <c r="I260" s="40"/>
      <c r="J260" s="41" t="s">
        <v>16</v>
      </c>
      <c r="K260" s="40"/>
      <c r="L260" s="40"/>
      <c r="M260" s="40"/>
      <c r="N260" s="41" t="s">
        <v>16</v>
      </c>
      <c r="O260" s="40"/>
      <c r="P260" s="40"/>
      <c r="Q260" s="40"/>
      <c r="R260" s="41" t="s">
        <v>16</v>
      </c>
      <c r="S260" s="40"/>
    </row>
    <row r="261" spans="1:19" ht="48" x14ac:dyDescent="0.2">
      <c r="A261" s="274"/>
      <c r="B261" s="22">
        <v>206</v>
      </c>
      <c r="C261" s="36" t="s">
        <v>876</v>
      </c>
      <c r="D261" s="41" t="s">
        <v>423</v>
      </c>
      <c r="E261" s="41" t="s">
        <v>424</v>
      </c>
      <c r="F261" s="40"/>
      <c r="G261" s="40"/>
      <c r="H261" s="40"/>
      <c r="I261" s="40"/>
      <c r="J261" s="41" t="s">
        <v>16</v>
      </c>
      <c r="K261" s="40"/>
      <c r="L261" s="40"/>
      <c r="M261" s="40"/>
      <c r="N261" s="41" t="s">
        <v>16</v>
      </c>
      <c r="O261" s="40"/>
      <c r="P261" s="40"/>
      <c r="Q261" s="40"/>
      <c r="R261" s="41" t="s">
        <v>16</v>
      </c>
      <c r="S261" s="40"/>
    </row>
    <row r="262" spans="1:19" x14ac:dyDescent="0.2">
      <c r="A262" s="274" t="s">
        <v>932</v>
      </c>
      <c r="B262" s="22"/>
      <c r="C262" s="259" t="s">
        <v>869</v>
      </c>
      <c r="D262" s="254" t="s">
        <v>425</v>
      </c>
      <c r="E262" s="271"/>
      <c r="F262" s="252"/>
      <c r="G262" s="254"/>
      <c r="H262" s="256"/>
      <c r="I262" s="262" t="s">
        <v>426</v>
      </c>
      <c r="J262" s="252" t="s">
        <v>16</v>
      </c>
      <c r="K262" s="252"/>
      <c r="L262" s="252"/>
      <c r="M262" s="252"/>
      <c r="N262" s="31" t="s">
        <v>16</v>
      </c>
      <c r="O262" s="252"/>
      <c r="P262" s="252"/>
      <c r="Q262" s="252"/>
      <c r="R262" s="252" t="s">
        <v>16</v>
      </c>
      <c r="S262" s="252"/>
    </row>
    <row r="263" spans="1:19" ht="96" x14ac:dyDescent="0.2">
      <c r="A263" s="274"/>
      <c r="B263" s="32">
        <v>207</v>
      </c>
      <c r="C263" s="259"/>
      <c r="D263" s="254"/>
      <c r="E263" s="271"/>
      <c r="F263" s="252"/>
      <c r="G263" s="254"/>
      <c r="H263" s="256"/>
      <c r="I263" s="262"/>
      <c r="J263" s="252"/>
      <c r="K263" s="252"/>
      <c r="L263" s="252"/>
      <c r="M263" s="252"/>
      <c r="N263" s="31" t="s">
        <v>427</v>
      </c>
      <c r="O263" s="252"/>
      <c r="P263" s="252"/>
      <c r="Q263" s="252"/>
      <c r="R263" s="252"/>
      <c r="S263" s="252"/>
    </row>
    <row r="264" spans="1:19" x14ac:dyDescent="0.2">
      <c r="A264" s="274"/>
      <c r="B264" s="32"/>
      <c r="C264" s="268" t="s">
        <v>870</v>
      </c>
      <c r="D264" s="254" t="s">
        <v>772</v>
      </c>
      <c r="E264" s="271"/>
      <c r="F264" s="252"/>
      <c r="G264" s="254"/>
      <c r="H264" s="256" t="s">
        <v>290</v>
      </c>
      <c r="I264" s="262"/>
      <c r="J264" s="252" t="s">
        <v>16</v>
      </c>
      <c r="K264" s="252"/>
      <c r="L264" s="252"/>
      <c r="M264" s="252"/>
      <c r="N264" s="31" t="s">
        <v>16</v>
      </c>
      <c r="O264" s="252"/>
      <c r="P264" s="252"/>
      <c r="Q264" s="252"/>
      <c r="R264" s="252" t="s">
        <v>16</v>
      </c>
      <c r="S264" s="252"/>
    </row>
    <row r="265" spans="1:19" ht="96" x14ac:dyDescent="0.2">
      <c r="A265" s="274"/>
      <c r="B265" s="32">
        <v>208</v>
      </c>
      <c r="C265" s="268"/>
      <c r="D265" s="254"/>
      <c r="E265" s="271"/>
      <c r="F265" s="252"/>
      <c r="G265" s="254"/>
      <c r="H265" s="256"/>
      <c r="I265" s="262"/>
      <c r="J265" s="252"/>
      <c r="K265" s="252"/>
      <c r="L265" s="252"/>
      <c r="M265" s="252"/>
      <c r="N265" s="31" t="s">
        <v>428</v>
      </c>
      <c r="O265" s="252"/>
      <c r="P265" s="252"/>
      <c r="Q265" s="252"/>
      <c r="R265" s="252"/>
      <c r="S265" s="252"/>
    </row>
    <row r="266" spans="1:19" x14ac:dyDescent="0.2">
      <c r="A266" s="274"/>
      <c r="B266" s="32"/>
      <c r="C266" s="268" t="s">
        <v>871</v>
      </c>
      <c r="D266" s="254" t="s">
        <v>429</v>
      </c>
      <c r="E266" s="271"/>
      <c r="F266" s="252"/>
      <c r="G266" s="254"/>
      <c r="H266" s="256"/>
      <c r="I266" s="262" t="s">
        <v>430</v>
      </c>
      <c r="J266" s="252" t="s">
        <v>16</v>
      </c>
      <c r="K266" s="252"/>
      <c r="L266" s="252"/>
      <c r="M266" s="252"/>
      <c r="N266" s="252" t="s">
        <v>16</v>
      </c>
      <c r="O266" s="252"/>
      <c r="P266" s="252"/>
      <c r="Q266" s="252"/>
      <c r="R266" s="252" t="s">
        <v>16</v>
      </c>
      <c r="S266" s="252"/>
    </row>
    <row r="267" spans="1:19" x14ac:dyDescent="0.2">
      <c r="A267" s="274"/>
      <c r="B267" s="32">
        <v>209</v>
      </c>
      <c r="C267" s="268"/>
      <c r="D267" s="254"/>
      <c r="E267" s="271"/>
      <c r="F267" s="252"/>
      <c r="G267" s="254"/>
      <c r="H267" s="256"/>
      <c r="I267" s="262"/>
      <c r="J267" s="252"/>
      <c r="K267" s="252"/>
      <c r="L267" s="252"/>
      <c r="M267" s="252"/>
      <c r="N267" s="252"/>
      <c r="O267" s="252"/>
      <c r="P267" s="252"/>
      <c r="Q267" s="252"/>
      <c r="R267" s="252"/>
      <c r="S267" s="252"/>
    </row>
    <row r="268" spans="1:19" x14ac:dyDescent="0.2">
      <c r="A268" s="274"/>
      <c r="B268" s="32"/>
      <c r="C268" s="268" t="s">
        <v>877</v>
      </c>
      <c r="D268" s="254" t="s">
        <v>431</v>
      </c>
      <c r="E268" s="271"/>
      <c r="F268" s="252"/>
      <c r="G268" s="254"/>
      <c r="H268" s="256" t="s">
        <v>142</v>
      </c>
      <c r="I268" s="262"/>
      <c r="J268" s="252" t="s">
        <v>16</v>
      </c>
      <c r="K268" s="252"/>
      <c r="L268" s="252"/>
      <c r="M268" s="252"/>
      <c r="N268" s="31" t="s">
        <v>16</v>
      </c>
      <c r="O268" s="252"/>
      <c r="P268" s="252"/>
      <c r="Q268" s="252"/>
      <c r="R268" s="252" t="s">
        <v>16</v>
      </c>
      <c r="S268" s="252"/>
    </row>
    <row r="269" spans="1:19" ht="60" x14ac:dyDescent="0.2">
      <c r="A269" s="274"/>
      <c r="B269" s="32">
        <v>210</v>
      </c>
      <c r="C269" s="268"/>
      <c r="D269" s="254"/>
      <c r="E269" s="271"/>
      <c r="F269" s="252"/>
      <c r="G269" s="254"/>
      <c r="H269" s="256"/>
      <c r="I269" s="262"/>
      <c r="J269" s="252"/>
      <c r="K269" s="252"/>
      <c r="L269" s="252"/>
      <c r="M269" s="252"/>
      <c r="N269" s="31" t="s">
        <v>432</v>
      </c>
      <c r="O269" s="252"/>
      <c r="P269" s="252"/>
      <c r="Q269" s="252"/>
      <c r="R269" s="252"/>
      <c r="S269" s="252"/>
    </row>
    <row r="270" spans="1:19" ht="15" customHeight="1" x14ac:dyDescent="0.2">
      <c r="A270" s="274"/>
      <c r="B270" s="275">
        <v>211</v>
      </c>
      <c r="C270" s="268" t="s">
        <v>878</v>
      </c>
      <c r="D270" s="254" t="s">
        <v>433</v>
      </c>
      <c r="E270" s="271"/>
      <c r="F270" s="252"/>
      <c r="G270" s="254"/>
      <c r="H270" s="269">
        <v>42320</v>
      </c>
      <c r="I270" s="262"/>
      <c r="J270" s="252" t="s">
        <v>16</v>
      </c>
      <c r="K270" s="252"/>
      <c r="L270" s="252"/>
      <c r="M270" s="252"/>
      <c r="N270" s="252"/>
      <c r="O270" s="252"/>
      <c r="P270" s="31" t="s">
        <v>16</v>
      </c>
      <c r="Q270" s="252"/>
      <c r="R270" s="252"/>
      <c r="S270" s="31" t="s">
        <v>16</v>
      </c>
    </row>
    <row r="271" spans="1:19" ht="60" x14ac:dyDescent="0.2">
      <c r="A271" s="274"/>
      <c r="B271" s="275"/>
      <c r="C271" s="268"/>
      <c r="D271" s="254"/>
      <c r="E271" s="271"/>
      <c r="F271" s="252"/>
      <c r="G271" s="254"/>
      <c r="H271" s="269"/>
      <c r="I271" s="262"/>
      <c r="J271" s="252"/>
      <c r="K271" s="252"/>
      <c r="L271" s="252"/>
      <c r="M271" s="252"/>
      <c r="N271" s="252"/>
      <c r="O271" s="252"/>
      <c r="P271" s="31" t="s">
        <v>434</v>
      </c>
      <c r="Q271" s="252"/>
      <c r="R271" s="252"/>
      <c r="S271" s="31" t="s">
        <v>435</v>
      </c>
    </row>
    <row r="272" spans="1:19" ht="15" customHeight="1" x14ac:dyDescent="0.2">
      <c r="A272" s="274"/>
      <c r="B272" s="275">
        <v>212</v>
      </c>
      <c r="C272" s="268" t="s">
        <v>880</v>
      </c>
      <c r="D272" s="254" t="s">
        <v>436</v>
      </c>
      <c r="E272" s="271"/>
      <c r="F272" s="252"/>
      <c r="G272" s="254"/>
      <c r="H272" s="269">
        <v>42192</v>
      </c>
      <c r="I272" s="262"/>
      <c r="J272" s="252" t="s">
        <v>16</v>
      </c>
      <c r="K272" s="252"/>
      <c r="L272" s="252"/>
      <c r="M272" s="252"/>
      <c r="N272" s="31" t="s">
        <v>16</v>
      </c>
      <c r="O272" s="252"/>
      <c r="P272" s="252"/>
      <c r="Q272" s="252"/>
      <c r="R272" s="252" t="s">
        <v>16</v>
      </c>
      <c r="S272" s="252"/>
    </row>
    <row r="273" spans="1:19" ht="48" x14ac:dyDescent="0.2">
      <c r="A273" s="274"/>
      <c r="B273" s="275"/>
      <c r="C273" s="268"/>
      <c r="D273" s="254"/>
      <c r="E273" s="271"/>
      <c r="F273" s="252"/>
      <c r="G273" s="254"/>
      <c r="H273" s="269"/>
      <c r="I273" s="262"/>
      <c r="J273" s="252"/>
      <c r="K273" s="252"/>
      <c r="L273" s="252"/>
      <c r="M273" s="252"/>
      <c r="N273" s="31" t="s">
        <v>437</v>
      </c>
      <c r="O273" s="252"/>
      <c r="P273" s="252"/>
      <c r="Q273" s="252"/>
      <c r="R273" s="252"/>
      <c r="S273" s="252"/>
    </row>
    <row r="274" spans="1:19" ht="15" customHeight="1" x14ac:dyDescent="0.2">
      <c r="A274" s="274"/>
      <c r="B274" s="275">
        <v>213</v>
      </c>
      <c r="C274" s="268" t="s">
        <v>879</v>
      </c>
      <c r="D274" s="254" t="s">
        <v>438</v>
      </c>
      <c r="E274" s="271" t="s">
        <v>439</v>
      </c>
      <c r="F274" s="252"/>
      <c r="G274" s="254"/>
      <c r="H274" s="256"/>
      <c r="I274" s="262"/>
      <c r="J274" s="31" t="s">
        <v>16</v>
      </c>
      <c r="K274" s="252"/>
      <c r="L274" s="252"/>
      <c r="M274" s="252"/>
      <c r="N274" s="31" t="s">
        <v>16</v>
      </c>
      <c r="O274" s="252"/>
      <c r="P274" s="252"/>
      <c r="Q274" s="252"/>
      <c r="R274" s="252"/>
      <c r="S274" s="31" t="s">
        <v>16</v>
      </c>
    </row>
    <row r="275" spans="1:19" ht="96" x14ac:dyDescent="0.2">
      <c r="A275" s="274"/>
      <c r="B275" s="275"/>
      <c r="C275" s="268"/>
      <c r="D275" s="254"/>
      <c r="E275" s="271"/>
      <c r="F275" s="252"/>
      <c r="G275" s="254"/>
      <c r="H275" s="256"/>
      <c r="I275" s="262"/>
      <c r="J275" s="31" t="s">
        <v>440</v>
      </c>
      <c r="K275" s="252"/>
      <c r="L275" s="252"/>
      <c r="M275" s="252"/>
      <c r="N275" s="40" t="s">
        <v>441</v>
      </c>
      <c r="O275" s="252"/>
      <c r="P275" s="252"/>
      <c r="Q275" s="252"/>
      <c r="R275" s="252"/>
      <c r="S275" s="31" t="s">
        <v>442</v>
      </c>
    </row>
    <row r="276" spans="1:19" ht="24" x14ac:dyDescent="0.2">
      <c r="A276" s="274"/>
      <c r="B276" s="32">
        <v>214</v>
      </c>
      <c r="C276" s="39" t="s">
        <v>881</v>
      </c>
      <c r="D276" s="40" t="s">
        <v>443</v>
      </c>
      <c r="E276" s="30"/>
      <c r="F276" s="31"/>
      <c r="G276" s="40"/>
      <c r="H276" s="37"/>
      <c r="I276" s="38" t="s">
        <v>339</v>
      </c>
      <c r="J276" s="31"/>
      <c r="K276" s="31"/>
      <c r="L276" s="31"/>
      <c r="M276" s="31"/>
      <c r="N276" s="31"/>
      <c r="O276" s="31"/>
      <c r="P276" s="31"/>
      <c r="Q276" s="31"/>
      <c r="R276" s="31" t="s">
        <v>16</v>
      </c>
      <c r="S276" s="31"/>
    </row>
    <row r="277" spans="1:19" ht="36" x14ac:dyDescent="0.2">
      <c r="A277" s="274"/>
      <c r="B277" s="32">
        <v>215</v>
      </c>
      <c r="C277" s="39" t="s">
        <v>882</v>
      </c>
      <c r="D277" s="40" t="s">
        <v>883</v>
      </c>
      <c r="E277" s="30"/>
      <c r="F277" s="31"/>
      <c r="G277" s="40"/>
      <c r="H277" s="37" t="s">
        <v>884</v>
      </c>
      <c r="I277" s="38"/>
      <c r="J277" s="31"/>
      <c r="K277" s="31"/>
      <c r="L277" s="31"/>
      <c r="M277" s="31"/>
      <c r="N277" s="31"/>
      <c r="O277" s="31"/>
      <c r="P277" s="31"/>
      <c r="Q277" s="31"/>
      <c r="R277" s="31" t="s">
        <v>39</v>
      </c>
      <c r="S277" s="31"/>
    </row>
    <row r="278" spans="1:19" ht="48" x14ac:dyDescent="0.2">
      <c r="A278" s="274"/>
      <c r="B278" s="32">
        <v>216</v>
      </c>
      <c r="C278" s="39" t="s">
        <v>886</v>
      </c>
      <c r="D278" s="40" t="s">
        <v>885</v>
      </c>
      <c r="E278" s="30"/>
      <c r="F278" s="31"/>
      <c r="G278" s="40"/>
      <c r="H278" s="37"/>
      <c r="I278" s="38" t="s">
        <v>42</v>
      </c>
      <c r="J278" s="31"/>
      <c r="K278" s="31"/>
      <c r="L278" s="31"/>
      <c r="M278" s="31"/>
      <c r="N278" s="31"/>
      <c r="O278" s="31"/>
      <c r="P278" s="31"/>
      <c r="Q278" s="31"/>
      <c r="R278" s="31" t="s">
        <v>39</v>
      </c>
      <c r="S278" s="31"/>
    </row>
    <row r="279" spans="1:19" ht="24" x14ac:dyDescent="0.2">
      <c r="A279" s="274"/>
      <c r="B279" s="32">
        <v>217</v>
      </c>
      <c r="C279" s="39" t="s">
        <v>887</v>
      </c>
      <c r="D279" s="40" t="s">
        <v>888</v>
      </c>
      <c r="E279" s="30"/>
      <c r="F279" s="31"/>
      <c r="G279" s="40"/>
      <c r="H279" s="37"/>
      <c r="I279" s="38" t="s">
        <v>889</v>
      </c>
      <c r="J279" s="31"/>
      <c r="K279" s="31"/>
      <c r="L279" s="31"/>
      <c r="M279" s="31"/>
      <c r="N279" s="31"/>
      <c r="O279" s="31"/>
      <c r="P279" s="31"/>
      <c r="Q279" s="31"/>
      <c r="R279" s="21" t="s">
        <v>39</v>
      </c>
      <c r="S279" s="31"/>
    </row>
    <row r="280" spans="1:19" ht="36" x14ac:dyDescent="0.2">
      <c r="A280" s="274"/>
      <c r="B280" s="32">
        <v>218</v>
      </c>
      <c r="C280" s="39" t="s">
        <v>890</v>
      </c>
      <c r="D280" s="40" t="s">
        <v>891</v>
      </c>
      <c r="E280" s="30"/>
      <c r="F280" s="31"/>
      <c r="G280" s="40"/>
      <c r="H280" s="37"/>
      <c r="I280" s="38" t="s">
        <v>889</v>
      </c>
      <c r="J280" s="31"/>
      <c r="K280" s="31"/>
      <c r="L280" s="31"/>
      <c r="M280" s="31"/>
      <c r="N280" s="31"/>
      <c r="O280" s="31"/>
      <c r="P280" s="31"/>
      <c r="Q280" s="31"/>
      <c r="R280" s="21" t="s">
        <v>39</v>
      </c>
      <c r="S280" s="31"/>
    </row>
    <row r="281" spans="1:19" ht="36" x14ac:dyDescent="0.2">
      <c r="A281" s="274"/>
      <c r="B281" s="22">
        <v>219</v>
      </c>
      <c r="C281" s="39" t="s">
        <v>892</v>
      </c>
      <c r="D281" s="40" t="s">
        <v>893</v>
      </c>
      <c r="E281" s="30"/>
      <c r="F281" s="31"/>
      <c r="G281" s="40"/>
      <c r="H281" s="43">
        <v>42284</v>
      </c>
      <c r="I281" s="38"/>
      <c r="J281" s="31"/>
      <c r="K281" s="31"/>
      <c r="L281" s="31"/>
      <c r="M281" s="31"/>
      <c r="N281" s="31"/>
      <c r="O281" s="31"/>
      <c r="P281" s="31"/>
      <c r="Q281" s="31"/>
      <c r="R281" s="21" t="s">
        <v>39</v>
      </c>
      <c r="S281" s="31"/>
    </row>
    <row r="282" spans="1:19" ht="24" x14ac:dyDescent="0.2">
      <c r="A282" s="274"/>
      <c r="B282" s="32">
        <v>220</v>
      </c>
      <c r="C282" s="39" t="s">
        <v>894</v>
      </c>
      <c r="D282" s="40" t="s">
        <v>895</v>
      </c>
      <c r="E282" s="30"/>
      <c r="F282" s="31"/>
      <c r="G282" s="40"/>
      <c r="H282" s="37"/>
      <c r="I282" s="38" t="s">
        <v>535</v>
      </c>
      <c r="J282" s="31"/>
      <c r="K282" s="31"/>
      <c r="L282" s="31"/>
      <c r="M282" s="31"/>
      <c r="N282" s="31"/>
      <c r="O282" s="31"/>
      <c r="P282" s="31"/>
      <c r="Q282" s="31"/>
      <c r="R282" s="21" t="s">
        <v>39</v>
      </c>
      <c r="S282" s="31"/>
    </row>
    <row r="283" spans="1:19" ht="60" x14ac:dyDescent="0.2">
      <c r="A283" s="274" t="s">
        <v>933</v>
      </c>
      <c r="B283" s="32">
        <v>221</v>
      </c>
      <c r="C283" s="39" t="s">
        <v>444</v>
      </c>
      <c r="D283" s="40" t="s">
        <v>445</v>
      </c>
      <c r="E283" s="30"/>
      <c r="F283" s="31"/>
      <c r="G283" s="40"/>
      <c r="H283" s="43">
        <v>42249</v>
      </c>
      <c r="I283" s="38"/>
      <c r="J283" s="31" t="s">
        <v>39</v>
      </c>
      <c r="K283" s="31"/>
      <c r="L283" s="31"/>
      <c r="M283" s="31" t="s">
        <v>746</v>
      </c>
      <c r="N283" s="31" t="s">
        <v>747</v>
      </c>
      <c r="O283" s="31"/>
      <c r="P283" s="31"/>
      <c r="Q283" s="31"/>
      <c r="R283" s="21" t="s">
        <v>39</v>
      </c>
      <c r="S283" s="31"/>
    </row>
    <row r="284" spans="1:19" ht="60" x14ac:dyDescent="0.2">
      <c r="A284" s="274"/>
      <c r="B284" s="32">
        <v>222</v>
      </c>
      <c r="C284" s="39" t="s">
        <v>446</v>
      </c>
      <c r="D284" s="40" t="s">
        <v>447</v>
      </c>
      <c r="E284" s="30"/>
      <c r="F284" s="6">
        <v>41317</v>
      </c>
      <c r="G284" s="40"/>
      <c r="H284" s="37"/>
      <c r="I284" s="38"/>
      <c r="J284" s="31"/>
      <c r="K284" s="31" t="s">
        <v>748</v>
      </c>
      <c r="L284" s="31" t="s">
        <v>39</v>
      </c>
      <c r="M284" s="31"/>
      <c r="N284" s="31"/>
      <c r="O284" s="31"/>
      <c r="P284" s="31"/>
      <c r="Q284" s="31" t="s">
        <v>39</v>
      </c>
      <c r="R284" s="31"/>
      <c r="S284" s="31" t="s">
        <v>16</v>
      </c>
    </row>
    <row r="285" spans="1:19" x14ac:dyDescent="0.2">
      <c r="A285" s="274"/>
      <c r="B285" s="32"/>
      <c r="C285" s="268" t="s">
        <v>448</v>
      </c>
      <c r="D285" s="254" t="s">
        <v>449</v>
      </c>
      <c r="E285" s="271"/>
      <c r="F285" s="254"/>
      <c r="G285" s="254"/>
      <c r="H285" s="256" t="s">
        <v>450</v>
      </c>
      <c r="I285" s="262"/>
      <c r="J285" s="252" t="s">
        <v>39</v>
      </c>
      <c r="K285" s="252"/>
      <c r="L285" s="252"/>
      <c r="M285" s="31" t="s">
        <v>36</v>
      </c>
      <c r="N285" s="252" t="s">
        <v>39</v>
      </c>
      <c r="O285" s="252"/>
      <c r="P285" s="252"/>
      <c r="Q285" s="252"/>
      <c r="R285" s="252" t="s">
        <v>39</v>
      </c>
      <c r="S285" s="252"/>
    </row>
    <row r="286" spans="1:19" ht="48" x14ac:dyDescent="0.2">
      <c r="A286" s="274"/>
      <c r="B286" s="32">
        <v>223</v>
      </c>
      <c r="C286" s="268"/>
      <c r="D286" s="254"/>
      <c r="E286" s="271"/>
      <c r="F286" s="254"/>
      <c r="G286" s="254"/>
      <c r="H286" s="256"/>
      <c r="I286" s="262"/>
      <c r="J286" s="252"/>
      <c r="K286" s="252"/>
      <c r="L286" s="252"/>
      <c r="M286" s="40" t="s">
        <v>451</v>
      </c>
      <c r="N286" s="252"/>
      <c r="O286" s="252"/>
      <c r="P286" s="252"/>
      <c r="Q286" s="252"/>
      <c r="R286" s="252"/>
      <c r="S286" s="252"/>
    </row>
    <row r="287" spans="1:19" ht="72" x14ac:dyDescent="0.2">
      <c r="A287" s="274" t="s">
        <v>934</v>
      </c>
      <c r="B287" s="32">
        <v>224</v>
      </c>
      <c r="C287" s="39" t="s">
        <v>452</v>
      </c>
      <c r="D287" s="40" t="s">
        <v>453</v>
      </c>
      <c r="E287" s="30"/>
      <c r="F287" s="40"/>
      <c r="G287" s="40"/>
      <c r="H287" s="43">
        <v>42289</v>
      </c>
      <c r="I287" s="38"/>
      <c r="J287" s="31" t="s">
        <v>39</v>
      </c>
      <c r="K287" s="31"/>
      <c r="L287" s="31"/>
      <c r="M287" s="31"/>
      <c r="N287" s="31"/>
      <c r="O287" s="31" t="s">
        <v>749</v>
      </c>
      <c r="P287" s="31"/>
      <c r="Q287" s="31"/>
      <c r="R287" s="31"/>
      <c r="S287" s="31" t="s">
        <v>16</v>
      </c>
    </row>
    <row r="288" spans="1:19" ht="84" x14ac:dyDescent="0.2">
      <c r="A288" s="274"/>
      <c r="B288" s="32">
        <v>225</v>
      </c>
      <c r="C288" s="39" t="s">
        <v>454</v>
      </c>
      <c r="D288" s="40" t="s">
        <v>455</v>
      </c>
      <c r="E288" s="30"/>
      <c r="F288" s="40"/>
      <c r="G288" s="40"/>
      <c r="H288" s="37" t="s">
        <v>456</v>
      </c>
      <c r="I288" s="38"/>
      <c r="J288" s="31"/>
      <c r="K288" s="31" t="s">
        <v>39</v>
      </c>
      <c r="L288" s="31"/>
      <c r="M288" s="31"/>
      <c r="N288" s="31"/>
      <c r="O288" s="31"/>
      <c r="P288" s="31" t="s">
        <v>750</v>
      </c>
      <c r="Q288" s="31"/>
      <c r="R288" s="31"/>
      <c r="S288" s="31" t="s">
        <v>16</v>
      </c>
    </row>
    <row r="289" spans="1:19" ht="15" customHeight="1" x14ac:dyDescent="0.2">
      <c r="A289" s="274"/>
      <c r="B289" s="275">
        <v>226</v>
      </c>
      <c r="C289" s="277" t="s">
        <v>457</v>
      </c>
      <c r="D289" s="254" t="s">
        <v>458</v>
      </c>
      <c r="E289" s="271"/>
      <c r="F289" s="254"/>
      <c r="G289" s="254"/>
      <c r="H289" s="256"/>
      <c r="I289" s="269">
        <v>42463</v>
      </c>
      <c r="J289" s="252" t="s">
        <v>39</v>
      </c>
      <c r="K289" s="252"/>
      <c r="L289" s="252"/>
      <c r="M289" s="252" t="s">
        <v>751</v>
      </c>
      <c r="N289" s="252"/>
      <c r="O289" s="252"/>
      <c r="P289" s="252"/>
      <c r="Q289" s="252"/>
      <c r="R289" s="252" t="s">
        <v>16</v>
      </c>
      <c r="S289" s="252"/>
    </row>
    <row r="290" spans="1:19" x14ac:dyDescent="0.2">
      <c r="A290" s="274"/>
      <c r="B290" s="275"/>
      <c r="C290" s="277"/>
      <c r="D290" s="254"/>
      <c r="E290" s="271"/>
      <c r="F290" s="254"/>
      <c r="G290" s="254"/>
      <c r="H290" s="256"/>
      <c r="I290" s="269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</row>
    <row r="291" spans="1:19" ht="24" x14ac:dyDescent="0.2">
      <c r="A291" s="274"/>
      <c r="B291" s="32">
        <v>227</v>
      </c>
      <c r="C291" s="39" t="s">
        <v>459</v>
      </c>
      <c r="D291" s="40" t="s">
        <v>460</v>
      </c>
      <c r="E291" s="31" t="s">
        <v>461</v>
      </c>
      <c r="F291" s="40"/>
      <c r="G291" s="40"/>
      <c r="H291" s="37"/>
      <c r="I291" s="38"/>
      <c r="J291" s="31"/>
      <c r="K291" s="31"/>
      <c r="L291" s="31"/>
      <c r="M291" s="31" t="s">
        <v>39</v>
      </c>
      <c r="N291" s="31" t="s">
        <v>16</v>
      </c>
      <c r="O291" s="31"/>
      <c r="P291" s="31"/>
      <c r="Q291" s="31"/>
      <c r="R291" s="31"/>
      <c r="S291" s="31" t="s">
        <v>16</v>
      </c>
    </row>
    <row r="292" spans="1:19" ht="24" x14ac:dyDescent="0.2">
      <c r="A292" s="274" t="s">
        <v>935</v>
      </c>
      <c r="B292" s="32">
        <v>228</v>
      </c>
      <c r="C292" s="36" t="s">
        <v>462</v>
      </c>
      <c r="D292" s="41" t="s">
        <v>463</v>
      </c>
      <c r="E292" s="41"/>
      <c r="F292" s="41"/>
      <c r="G292" s="41"/>
      <c r="H292" s="46" t="s">
        <v>279</v>
      </c>
      <c r="I292" s="41"/>
      <c r="J292" s="41" t="s">
        <v>16</v>
      </c>
      <c r="K292" s="41"/>
      <c r="L292" s="41"/>
      <c r="M292" s="41"/>
      <c r="N292" s="41"/>
      <c r="O292" s="41"/>
      <c r="P292" s="41"/>
      <c r="Q292" s="41"/>
      <c r="R292" s="41" t="s">
        <v>16</v>
      </c>
      <c r="S292" s="41"/>
    </row>
    <row r="293" spans="1:19" ht="24" x14ac:dyDescent="0.2">
      <c r="A293" s="274"/>
      <c r="B293" s="32">
        <v>229</v>
      </c>
      <c r="C293" s="36" t="s">
        <v>464</v>
      </c>
      <c r="D293" s="41" t="s">
        <v>465</v>
      </c>
      <c r="E293" s="41"/>
      <c r="F293" s="41"/>
      <c r="G293" s="41"/>
      <c r="H293" s="46" t="s">
        <v>466</v>
      </c>
      <c r="I293" s="41"/>
      <c r="J293" s="41" t="s">
        <v>16</v>
      </c>
      <c r="K293" s="41"/>
      <c r="L293" s="41"/>
      <c r="M293" s="41"/>
      <c r="N293" s="41"/>
      <c r="O293" s="41"/>
      <c r="P293" s="41" t="s">
        <v>16</v>
      </c>
      <c r="Q293" s="41"/>
      <c r="R293" s="41" t="s">
        <v>16</v>
      </c>
      <c r="S293" s="41"/>
    </row>
    <row r="294" spans="1:19" ht="36" x14ac:dyDescent="0.2">
      <c r="A294" s="274"/>
      <c r="B294" s="32">
        <v>230</v>
      </c>
      <c r="C294" s="36" t="s">
        <v>896</v>
      </c>
      <c r="D294" s="41" t="s">
        <v>467</v>
      </c>
      <c r="E294" s="41"/>
      <c r="F294" s="41"/>
      <c r="G294" s="41"/>
      <c r="H294" s="46" t="s">
        <v>466</v>
      </c>
      <c r="I294" s="41"/>
      <c r="J294" s="41" t="s">
        <v>16</v>
      </c>
      <c r="K294" s="41"/>
      <c r="L294" s="41"/>
      <c r="M294" s="41"/>
      <c r="N294" s="41"/>
      <c r="O294" s="41"/>
      <c r="P294" s="41" t="s">
        <v>39</v>
      </c>
      <c r="Q294" s="41"/>
      <c r="R294" s="41"/>
      <c r="S294" s="41" t="s">
        <v>39</v>
      </c>
    </row>
    <row r="295" spans="1:19" ht="24" x14ac:dyDescent="0.2">
      <c r="A295" s="274"/>
      <c r="B295" s="32">
        <v>231</v>
      </c>
      <c r="C295" s="36" t="s">
        <v>897</v>
      </c>
      <c r="D295" s="41" t="s">
        <v>468</v>
      </c>
      <c r="E295" s="41"/>
      <c r="F295" s="41"/>
      <c r="G295" s="41"/>
      <c r="H295" s="46" t="s">
        <v>30</v>
      </c>
      <c r="I295" s="41"/>
      <c r="J295" s="41" t="s">
        <v>16</v>
      </c>
      <c r="K295" s="41"/>
      <c r="L295" s="41"/>
      <c r="M295" s="41"/>
      <c r="N295" s="41"/>
      <c r="O295" s="41"/>
      <c r="P295" s="41" t="s">
        <v>39</v>
      </c>
      <c r="Q295" s="41"/>
      <c r="R295" s="41" t="s">
        <v>39</v>
      </c>
      <c r="S295" s="41"/>
    </row>
    <row r="296" spans="1:19" ht="24" x14ac:dyDescent="0.2">
      <c r="A296" s="274"/>
      <c r="B296" s="32">
        <v>232</v>
      </c>
      <c r="C296" s="36" t="s">
        <v>898</v>
      </c>
      <c r="D296" s="41" t="s">
        <v>469</v>
      </c>
      <c r="E296" s="45">
        <v>41159</v>
      </c>
      <c r="F296" s="41"/>
      <c r="G296" s="41"/>
      <c r="H296" s="41"/>
      <c r="I296" s="41"/>
      <c r="J296" s="41" t="s">
        <v>16</v>
      </c>
      <c r="K296" s="41"/>
      <c r="L296" s="41"/>
      <c r="M296" s="41"/>
      <c r="N296" s="41" t="s">
        <v>16</v>
      </c>
      <c r="O296" s="41"/>
      <c r="P296" s="41"/>
      <c r="Q296" s="41"/>
      <c r="R296" s="41" t="s">
        <v>16</v>
      </c>
      <c r="S296" s="41"/>
    </row>
    <row r="297" spans="1:19" ht="24" x14ac:dyDescent="0.2">
      <c r="A297" s="274"/>
      <c r="B297" s="32">
        <v>233</v>
      </c>
      <c r="C297" s="36" t="s">
        <v>470</v>
      </c>
      <c r="D297" s="41" t="s">
        <v>471</v>
      </c>
      <c r="E297" s="41"/>
      <c r="F297" s="41"/>
      <c r="G297" s="41"/>
      <c r="H297" s="41"/>
      <c r="I297" s="46" t="s">
        <v>112</v>
      </c>
      <c r="J297" s="41" t="s">
        <v>16</v>
      </c>
      <c r="K297" s="41"/>
      <c r="L297" s="41"/>
      <c r="M297" s="41"/>
      <c r="N297" s="41" t="s">
        <v>16</v>
      </c>
      <c r="O297" s="41"/>
      <c r="P297" s="41"/>
      <c r="Q297" s="41"/>
      <c r="R297" s="41" t="s">
        <v>16</v>
      </c>
      <c r="S297" s="41"/>
    </row>
    <row r="298" spans="1:19" ht="84" x14ac:dyDescent="0.2">
      <c r="A298" s="274"/>
      <c r="B298" s="32">
        <v>234</v>
      </c>
      <c r="C298" s="36" t="s">
        <v>398</v>
      </c>
      <c r="D298" s="41" t="s">
        <v>472</v>
      </c>
      <c r="E298" s="41"/>
      <c r="F298" s="41"/>
      <c r="G298" s="46" t="s">
        <v>473</v>
      </c>
      <c r="H298" s="41"/>
      <c r="I298" s="41"/>
      <c r="J298" s="41"/>
      <c r="K298" s="41"/>
      <c r="L298" s="41"/>
      <c r="M298" s="41"/>
      <c r="N298" s="41"/>
      <c r="O298" s="41"/>
      <c r="P298" s="41"/>
      <c r="Q298" s="41" t="s">
        <v>474</v>
      </c>
      <c r="R298" s="41" t="s">
        <v>16</v>
      </c>
      <c r="S298" s="41"/>
    </row>
    <row r="299" spans="1:19" ht="24" x14ac:dyDescent="0.2">
      <c r="A299" s="274"/>
      <c r="B299" s="32">
        <v>235</v>
      </c>
      <c r="C299" s="36" t="s">
        <v>475</v>
      </c>
      <c r="D299" s="41" t="s">
        <v>476</v>
      </c>
      <c r="E299" s="41"/>
      <c r="F299" s="41"/>
      <c r="G299" s="41"/>
      <c r="H299" s="41"/>
      <c r="I299" s="45">
        <v>42375</v>
      </c>
      <c r="J299" s="41" t="s">
        <v>16</v>
      </c>
      <c r="K299" s="41"/>
      <c r="L299" s="41"/>
      <c r="M299" s="41"/>
      <c r="N299" s="41"/>
      <c r="O299" s="41"/>
      <c r="P299" s="41" t="s">
        <v>16</v>
      </c>
      <c r="Q299" s="41"/>
      <c r="R299" s="41"/>
      <c r="S299" s="41" t="s">
        <v>16</v>
      </c>
    </row>
    <row r="300" spans="1:19" ht="36" x14ac:dyDescent="0.2">
      <c r="A300" s="274"/>
      <c r="B300" s="32">
        <v>236</v>
      </c>
      <c r="C300" s="36" t="s">
        <v>477</v>
      </c>
      <c r="D300" s="41" t="s">
        <v>478</v>
      </c>
      <c r="E300" s="41"/>
      <c r="F300" s="41"/>
      <c r="G300" s="41"/>
      <c r="H300" s="41"/>
      <c r="I300" s="45">
        <v>42586</v>
      </c>
      <c r="J300" s="41"/>
      <c r="K300" s="41" t="s">
        <v>16</v>
      </c>
      <c r="L300" s="41"/>
      <c r="M300" s="41"/>
      <c r="N300" s="41"/>
      <c r="O300" s="41"/>
      <c r="P300" s="41"/>
      <c r="Q300" s="41"/>
      <c r="R300" s="41" t="s">
        <v>16</v>
      </c>
      <c r="S300" s="41"/>
    </row>
    <row r="301" spans="1:19" ht="24" x14ac:dyDescent="0.2">
      <c r="A301" s="274"/>
      <c r="B301" s="32">
        <v>237</v>
      </c>
      <c r="C301" s="36" t="s">
        <v>479</v>
      </c>
      <c r="D301" s="41" t="s">
        <v>480</v>
      </c>
      <c r="E301" s="41"/>
      <c r="F301" s="41"/>
      <c r="G301" s="41"/>
      <c r="H301" s="41"/>
      <c r="I301" s="46" t="s">
        <v>173</v>
      </c>
      <c r="J301" s="41" t="s">
        <v>16</v>
      </c>
      <c r="K301" s="41"/>
      <c r="L301" s="41"/>
      <c r="M301" s="41"/>
      <c r="N301" s="41" t="s">
        <v>16</v>
      </c>
      <c r="O301" s="41"/>
      <c r="P301" s="41"/>
      <c r="Q301" s="41"/>
      <c r="R301" s="41" t="s">
        <v>16</v>
      </c>
      <c r="S301" s="41"/>
    </row>
    <row r="302" spans="1:19" ht="24" x14ac:dyDescent="0.2">
      <c r="A302" s="274"/>
      <c r="B302" s="32">
        <v>238</v>
      </c>
      <c r="C302" s="36" t="s">
        <v>481</v>
      </c>
      <c r="D302" s="41" t="s">
        <v>482</v>
      </c>
      <c r="E302" s="41"/>
      <c r="F302" s="41"/>
      <c r="G302" s="41"/>
      <c r="H302" s="41"/>
      <c r="I302" s="45">
        <v>42708</v>
      </c>
      <c r="J302" s="41" t="s">
        <v>16</v>
      </c>
      <c r="K302" s="41"/>
      <c r="L302" s="41"/>
      <c r="M302" s="41"/>
      <c r="N302" s="41"/>
      <c r="O302" s="41"/>
      <c r="P302" s="41"/>
      <c r="Q302" s="41"/>
      <c r="R302" s="41" t="s">
        <v>16</v>
      </c>
      <c r="S302" s="41"/>
    </row>
    <row r="303" spans="1:19" ht="108" x14ac:dyDescent="0.2">
      <c r="A303" s="274"/>
      <c r="B303" s="32">
        <v>239</v>
      </c>
      <c r="C303" s="36" t="s">
        <v>483</v>
      </c>
      <c r="D303" s="41" t="s">
        <v>484</v>
      </c>
      <c r="E303" s="41"/>
      <c r="F303" s="41"/>
      <c r="G303" s="41"/>
      <c r="H303" s="46" t="s">
        <v>485</v>
      </c>
      <c r="I303" s="41"/>
      <c r="J303" s="41" t="s">
        <v>16</v>
      </c>
      <c r="K303" s="41"/>
      <c r="L303" s="41"/>
      <c r="M303" s="41"/>
      <c r="N303" s="41"/>
      <c r="O303" s="41"/>
      <c r="P303" s="41" t="s">
        <v>486</v>
      </c>
      <c r="Q303" s="41"/>
      <c r="R303" s="41" t="s">
        <v>16</v>
      </c>
      <c r="S303" s="41"/>
    </row>
    <row r="304" spans="1:19" ht="24" x14ac:dyDescent="0.2">
      <c r="A304" s="274"/>
      <c r="B304" s="32">
        <v>240</v>
      </c>
      <c r="C304" s="36" t="s">
        <v>487</v>
      </c>
      <c r="D304" s="41" t="s">
        <v>488</v>
      </c>
      <c r="E304" s="41"/>
      <c r="F304" s="41"/>
      <c r="G304" s="41"/>
      <c r="H304" s="46" t="s">
        <v>489</v>
      </c>
      <c r="I304" s="41"/>
      <c r="J304" s="41" t="s">
        <v>16</v>
      </c>
      <c r="K304" s="41"/>
      <c r="L304" s="41"/>
      <c r="M304" s="41"/>
      <c r="N304" s="41"/>
      <c r="O304" s="41"/>
      <c r="P304" s="41"/>
      <c r="Q304" s="41"/>
      <c r="R304" s="41" t="s">
        <v>16</v>
      </c>
      <c r="S304" s="41"/>
    </row>
    <row r="305" spans="1:19" ht="120" x14ac:dyDescent="0.2">
      <c r="A305" s="274" t="s">
        <v>936</v>
      </c>
      <c r="B305" s="32">
        <v>241</v>
      </c>
      <c r="C305" s="35" t="s">
        <v>490</v>
      </c>
      <c r="D305" s="40" t="s">
        <v>491</v>
      </c>
      <c r="E305" s="5">
        <v>37385</v>
      </c>
      <c r="F305" s="40"/>
      <c r="G305" s="40"/>
      <c r="H305" s="37"/>
      <c r="I305" s="38"/>
      <c r="J305" s="31" t="s">
        <v>39</v>
      </c>
      <c r="K305" s="31"/>
      <c r="L305" s="31"/>
      <c r="M305" s="31" t="s">
        <v>752</v>
      </c>
      <c r="N305" s="31" t="s">
        <v>753</v>
      </c>
      <c r="O305" s="31"/>
      <c r="P305" s="31"/>
      <c r="Q305" s="31"/>
      <c r="R305" s="31"/>
      <c r="S305" s="31" t="s">
        <v>754</v>
      </c>
    </row>
    <row r="306" spans="1:19" ht="60" x14ac:dyDescent="0.2">
      <c r="A306" s="274"/>
      <c r="B306" s="32">
        <v>242</v>
      </c>
      <c r="C306" s="35" t="s">
        <v>492</v>
      </c>
      <c r="D306" s="40" t="s">
        <v>493</v>
      </c>
      <c r="E306" s="31" t="s">
        <v>494</v>
      </c>
      <c r="F306" s="40"/>
      <c r="G306" s="40"/>
      <c r="H306" s="37"/>
      <c r="I306" s="38"/>
      <c r="J306" s="31"/>
      <c r="K306" s="31"/>
      <c r="L306" s="31"/>
      <c r="M306" s="31"/>
      <c r="N306" s="31" t="s">
        <v>36</v>
      </c>
      <c r="O306" s="31"/>
      <c r="P306" s="31"/>
      <c r="Q306" s="31"/>
      <c r="R306" s="31" t="s">
        <v>16</v>
      </c>
      <c r="S306" s="31"/>
    </row>
    <row r="307" spans="1:19" ht="36" x14ac:dyDescent="0.2">
      <c r="A307" s="274"/>
      <c r="B307" s="32">
        <v>243</v>
      </c>
      <c r="C307" s="35" t="s">
        <v>495</v>
      </c>
      <c r="D307" s="40" t="s">
        <v>496</v>
      </c>
      <c r="E307" s="31"/>
      <c r="F307" s="6">
        <v>41315</v>
      </c>
      <c r="G307" s="40"/>
      <c r="H307" s="37"/>
      <c r="I307" s="38"/>
      <c r="J307" s="31"/>
      <c r="K307" s="31"/>
      <c r="L307" s="31"/>
      <c r="M307" s="31"/>
      <c r="N307" s="31" t="s">
        <v>39</v>
      </c>
      <c r="O307" s="31"/>
      <c r="P307" s="31"/>
      <c r="Q307" s="31"/>
      <c r="R307" s="31" t="s">
        <v>16</v>
      </c>
      <c r="S307" s="31"/>
    </row>
    <row r="308" spans="1:19" ht="36" x14ac:dyDescent="0.2">
      <c r="A308" s="34" t="s">
        <v>937</v>
      </c>
      <c r="B308" s="32">
        <v>244</v>
      </c>
      <c r="C308" s="35" t="s">
        <v>497</v>
      </c>
      <c r="D308" s="40" t="s">
        <v>498</v>
      </c>
      <c r="E308" s="31"/>
      <c r="F308" s="40"/>
      <c r="G308" s="40"/>
      <c r="H308" s="37"/>
      <c r="I308" s="10">
        <v>42586</v>
      </c>
      <c r="J308" s="31" t="s">
        <v>16</v>
      </c>
      <c r="K308" s="31" t="s">
        <v>168</v>
      </c>
      <c r="L308" s="31"/>
      <c r="M308" s="31"/>
      <c r="N308" s="31"/>
      <c r="O308" s="31"/>
      <c r="P308" s="31"/>
      <c r="Q308" s="31"/>
      <c r="R308" s="31" t="s">
        <v>39</v>
      </c>
      <c r="S308" s="31"/>
    </row>
    <row r="309" spans="1:19" ht="96" x14ac:dyDescent="0.2">
      <c r="A309" s="274" t="s">
        <v>950</v>
      </c>
      <c r="B309" s="32">
        <v>245</v>
      </c>
      <c r="C309" s="36" t="s">
        <v>499</v>
      </c>
      <c r="D309" s="41" t="s">
        <v>500</v>
      </c>
      <c r="E309" s="41"/>
      <c r="F309" s="41"/>
      <c r="G309" s="41"/>
      <c r="H309" s="41"/>
      <c r="I309" s="45">
        <v>42431</v>
      </c>
      <c r="J309" s="41"/>
      <c r="K309" s="41"/>
      <c r="L309" s="41" t="s">
        <v>501</v>
      </c>
      <c r="M309" s="41"/>
      <c r="N309" s="41"/>
      <c r="O309" s="41"/>
      <c r="P309" s="41" t="s">
        <v>502</v>
      </c>
      <c r="Q309" s="41"/>
      <c r="R309" s="41" t="s">
        <v>16</v>
      </c>
      <c r="S309" s="41"/>
    </row>
    <row r="310" spans="1:19" ht="36" x14ac:dyDescent="0.2">
      <c r="A310" s="274"/>
      <c r="B310" s="22">
        <v>246</v>
      </c>
      <c r="C310" s="36" t="s">
        <v>503</v>
      </c>
      <c r="D310" s="41" t="s">
        <v>504</v>
      </c>
      <c r="E310" s="41"/>
      <c r="F310" s="41"/>
      <c r="G310" s="41"/>
      <c r="H310" s="45">
        <v>42065</v>
      </c>
      <c r="I310" s="41"/>
      <c r="J310" s="41" t="s">
        <v>16</v>
      </c>
      <c r="K310" s="41"/>
      <c r="L310" s="41"/>
      <c r="M310" s="41"/>
      <c r="N310" s="41"/>
      <c r="O310" s="41"/>
      <c r="P310" s="41"/>
      <c r="Q310" s="41"/>
      <c r="R310" s="41" t="s">
        <v>16</v>
      </c>
      <c r="S310" s="41"/>
    </row>
    <row r="311" spans="1:19" ht="60" x14ac:dyDescent="0.2">
      <c r="A311" s="274"/>
      <c r="B311" s="53">
        <v>247</v>
      </c>
      <c r="C311" s="36" t="s">
        <v>505</v>
      </c>
      <c r="D311" s="41" t="s">
        <v>506</v>
      </c>
      <c r="E311" s="41"/>
      <c r="F311" s="41"/>
      <c r="G311" s="41"/>
      <c r="H311" s="46" t="s">
        <v>507</v>
      </c>
      <c r="I311" s="41"/>
      <c r="J311" s="41"/>
      <c r="K311" s="41"/>
      <c r="L311" s="41"/>
      <c r="M311" s="41" t="s">
        <v>16</v>
      </c>
      <c r="N311" s="41"/>
      <c r="O311" s="41"/>
      <c r="P311" s="41"/>
      <c r="Q311" s="41" t="s">
        <v>508</v>
      </c>
      <c r="R311" s="41" t="s">
        <v>16</v>
      </c>
      <c r="S311" s="41"/>
    </row>
    <row r="312" spans="1:19" ht="36" customHeight="1" x14ac:dyDescent="0.2">
      <c r="A312" s="274"/>
      <c r="B312" s="275">
        <v>248</v>
      </c>
      <c r="C312" s="278" t="s">
        <v>509</v>
      </c>
      <c r="D312" s="41" t="s">
        <v>510</v>
      </c>
      <c r="E312" s="41"/>
      <c r="F312" s="41"/>
      <c r="G312" s="41"/>
      <c r="H312" s="41"/>
      <c r="I312" s="46" t="s">
        <v>511</v>
      </c>
      <c r="J312" s="41"/>
      <c r="K312" s="41"/>
      <c r="L312" s="41"/>
      <c r="M312" s="41" t="s">
        <v>16</v>
      </c>
      <c r="N312" s="41"/>
      <c r="O312" s="41"/>
      <c r="P312" s="41"/>
      <c r="Q312" s="41"/>
      <c r="R312" s="41" t="s">
        <v>16</v>
      </c>
      <c r="S312" s="41"/>
    </row>
    <row r="313" spans="1:19" ht="36" customHeight="1" x14ac:dyDescent="0.2">
      <c r="A313" s="274"/>
      <c r="B313" s="275"/>
      <c r="C313" s="278"/>
      <c r="D313" s="41" t="s">
        <v>512</v>
      </c>
      <c r="E313" s="41"/>
      <c r="F313" s="41"/>
      <c r="G313" s="41"/>
      <c r="H313" s="41"/>
      <c r="I313" s="46" t="s">
        <v>511</v>
      </c>
      <c r="J313" s="41"/>
      <c r="K313" s="41"/>
      <c r="L313" s="41"/>
      <c r="M313" s="41" t="s">
        <v>16</v>
      </c>
      <c r="N313" s="41"/>
      <c r="O313" s="41"/>
      <c r="P313" s="41"/>
      <c r="Q313" s="41"/>
      <c r="R313" s="41" t="s">
        <v>16</v>
      </c>
      <c r="S313" s="41"/>
    </row>
    <row r="314" spans="1:19" ht="36" x14ac:dyDescent="0.2">
      <c r="A314" s="274"/>
      <c r="B314" s="32">
        <v>249</v>
      </c>
      <c r="C314" s="36" t="s">
        <v>513</v>
      </c>
      <c r="D314" s="41" t="s">
        <v>514</v>
      </c>
      <c r="E314" s="41"/>
      <c r="F314" s="41"/>
      <c r="G314" s="41"/>
      <c r="H314" s="46" t="s">
        <v>92</v>
      </c>
      <c r="I314" s="41"/>
      <c r="J314" s="41"/>
      <c r="K314" s="41"/>
      <c r="L314" s="41"/>
      <c r="M314" s="41" t="s">
        <v>16</v>
      </c>
      <c r="N314" s="41" t="s">
        <v>16</v>
      </c>
      <c r="O314" s="41"/>
      <c r="P314" s="41"/>
      <c r="Q314" s="41"/>
      <c r="R314" s="41" t="s">
        <v>16</v>
      </c>
      <c r="S314" s="41"/>
    </row>
    <row r="315" spans="1:19" ht="84" x14ac:dyDescent="0.2">
      <c r="A315" s="274"/>
      <c r="B315" s="32">
        <v>250</v>
      </c>
      <c r="C315" s="36" t="s">
        <v>515</v>
      </c>
      <c r="D315" s="41" t="s">
        <v>516</v>
      </c>
      <c r="E315" s="41"/>
      <c r="F315" s="41"/>
      <c r="G315" s="45">
        <v>41914</v>
      </c>
      <c r="H315" s="41"/>
      <c r="I315" s="41"/>
      <c r="J315" s="41"/>
      <c r="K315" s="41"/>
      <c r="L315" s="41"/>
      <c r="M315" s="41" t="s">
        <v>16</v>
      </c>
      <c r="N315" s="41"/>
      <c r="O315" s="41" t="s">
        <v>517</v>
      </c>
      <c r="P315" s="41"/>
      <c r="Q315" s="41"/>
      <c r="R315" s="41" t="s">
        <v>16</v>
      </c>
      <c r="S315" s="41"/>
    </row>
    <row r="316" spans="1:19" ht="84" x14ac:dyDescent="0.2">
      <c r="A316" s="274"/>
      <c r="B316" s="32">
        <v>251</v>
      </c>
      <c r="C316" s="36" t="s">
        <v>518</v>
      </c>
      <c r="D316" s="41" t="s">
        <v>519</v>
      </c>
      <c r="E316" s="41"/>
      <c r="F316" s="41"/>
      <c r="G316" s="41"/>
      <c r="H316" s="46" t="s">
        <v>520</v>
      </c>
      <c r="I316" s="41"/>
      <c r="J316" s="41" t="s">
        <v>16</v>
      </c>
      <c r="K316" s="41"/>
      <c r="L316" s="41"/>
      <c r="M316" s="41"/>
      <c r="N316" s="41" t="s">
        <v>16</v>
      </c>
      <c r="O316" s="41" t="s">
        <v>517</v>
      </c>
      <c r="P316" s="41"/>
      <c r="Q316" s="41"/>
      <c r="R316" s="41" t="s">
        <v>16</v>
      </c>
      <c r="S316" s="41"/>
    </row>
    <row r="317" spans="1:19" ht="36" x14ac:dyDescent="0.2">
      <c r="A317" s="274" t="s">
        <v>938</v>
      </c>
      <c r="B317" s="32">
        <v>252</v>
      </c>
      <c r="C317" s="36" t="s">
        <v>521</v>
      </c>
      <c r="D317" s="41" t="s">
        <v>522</v>
      </c>
      <c r="E317" s="41"/>
      <c r="F317" s="41"/>
      <c r="G317" s="41"/>
      <c r="H317" s="46" t="s">
        <v>523</v>
      </c>
      <c r="I317" s="41"/>
      <c r="J317" s="41" t="s">
        <v>16</v>
      </c>
      <c r="K317" s="41"/>
      <c r="L317" s="41"/>
      <c r="M317" s="41"/>
      <c r="N317" s="41" t="s">
        <v>16</v>
      </c>
      <c r="O317" s="41"/>
      <c r="P317" s="41"/>
      <c r="Q317" s="41"/>
      <c r="R317" s="41" t="s">
        <v>16</v>
      </c>
      <c r="S317" s="41"/>
    </row>
    <row r="318" spans="1:19" ht="24" x14ac:dyDescent="0.2">
      <c r="A318" s="274"/>
      <c r="B318" s="32">
        <v>253</v>
      </c>
      <c r="C318" s="36" t="s">
        <v>524</v>
      </c>
      <c r="D318" s="41" t="s">
        <v>525</v>
      </c>
      <c r="E318" s="41"/>
      <c r="F318" s="41"/>
      <c r="G318" s="45">
        <v>41856</v>
      </c>
      <c r="H318" s="41"/>
      <c r="I318" s="41"/>
      <c r="J318" s="41" t="s">
        <v>16</v>
      </c>
      <c r="K318" s="41"/>
      <c r="L318" s="41"/>
      <c r="M318" s="41" t="s">
        <v>16</v>
      </c>
      <c r="N318" s="41" t="s">
        <v>16</v>
      </c>
      <c r="O318" s="41"/>
      <c r="P318" s="41"/>
      <c r="Q318" s="41"/>
      <c r="R318" s="41" t="s">
        <v>16</v>
      </c>
      <c r="S318" s="41"/>
    </row>
    <row r="319" spans="1:19" ht="84" x14ac:dyDescent="0.2">
      <c r="A319" s="34" t="s">
        <v>939</v>
      </c>
      <c r="B319" s="32">
        <v>254</v>
      </c>
      <c r="C319" s="33" t="s">
        <v>526</v>
      </c>
      <c r="D319" s="40" t="s">
        <v>527</v>
      </c>
      <c r="E319" s="31"/>
      <c r="F319" s="40" t="s">
        <v>528</v>
      </c>
      <c r="G319" s="40"/>
      <c r="H319" s="37"/>
      <c r="I319" s="42"/>
      <c r="J319" s="31" t="s">
        <v>16</v>
      </c>
      <c r="K319" s="31"/>
      <c r="L319" s="31"/>
      <c r="M319" s="31"/>
      <c r="N319" s="31" t="s">
        <v>755</v>
      </c>
      <c r="O319" s="31"/>
      <c r="P319" s="31"/>
      <c r="Q319" s="31"/>
      <c r="R319" s="31"/>
      <c r="S319" s="31" t="s">
        <v>756</v>
      </c>
    </row>
    <row r="320" spans="1:19" ht="36" x14ac:dyDescent="0.2">
      <c r="A320" s="34" t="s">
        <v>940</v>
      </c>
      <c r="B320" s="32">
        <v>255</v>
      </c>
      <c r="C320" s="33" t="s">
        <v>529</v>
      </c>
      <c r="D320" s="40" t="s">
        <v>530</v>
      </c>
      <c r="E320" s="5">
        <v>39787</v>
      </c>
      <c r="F320" s="40"/>
      <c r="G320" s="40"/>
      <c r="H320" s="37"/>
      <c r="I320" s="42"/>
      <c r="J320" s="31" t="s">
        <v>16</v>
      </c>
      <c r="K320" s="31"/>
      <c r="L320" s="31"/>
      <c r="M320" s="31"/>
      <c r="N320" s="31" t="s">
        <v>39</v>
      </c>
      <c r="O320" s="31"/>
      <c r="P320" s="9"/>
      <c r="Q320" s="9"/>
      <c r="R320" s="9"/>
      <c r="S320" s="9" t="s">
        <v>16</v>
      </c>
    </row>
    <row r="321" spans="1:19" ht="12" customHeight="1" x14ac:dyDescent="0.2">
      <c r="A321" s="255" t="s">
        <v>941</v>
      </c>
      <c r="B321" s="275">
        <v>256</v>
      </c>
      <c r="C321" s="253" t="s">
        <v>531</v>
      </c>
      <c r="D321" s="254" t="s">
        <v>532</v>
      </c>
      <c r="E321" s="252"/>
      <c r="F321" s="254"/>
      <c r="G321" s="254"/>
      <c r="H321" s="267">
        <v>42070</v>
      </c>
      <c r="I321" s="255"/>
      <c r="J321" s="252" t="s">
        <v>16</v>
      </c>
      <c r="K321" s="252"/>
      <c r="L321" s="252"/>
      <c r="M321" s="252"/>
      <c r="N321" s="252"/>
      <c r="O321" s="252" t="s">
        <v>757</v>
      </c>
      <c r="P321" s="252"/>
      <c r="Q321" s="252"/>
      <c r="R321" s="252"/>
      <c r="S321" s="252" t="s">
        <v>16</v>
      </c>
    </row>
    <row r="322" spans="1:19" x14ac:dyDescent="0.2">
      <c r="A322" s="255"/>
      <c r="B322" s="275"/>
      <c r="C322" s="253"/>
      <c r="D322" s="254"/>
      <c r="E322" s="252"/>
      <c r="F322" s="254"/>
      <c r="G322" s="254"/>
      <c r="H322" s="267"/>
      <c r="I322" s="255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</row>
    <row r="323" spans="1:19" ht="36" x14ac:dyDescent="0.2">
      <c r="A323" s="255"/>
      <c r="B323" s="32">
        <v>257</v>
      </c>
      <c r="C323" s="54" t="s">
        <v>899</v>
      </c>
      <c r="D323" s="23" t="s">
        <v>900</v>
      </c>
      <c r="E323" s="31" t="s">
        <v>901</v>
      </c>
      <c r="F323" s="40"/>
      <c r="G323" s="40"/>
      <c r="H323" s="44"/>
      <c r="I323" s="42"/>
      <c r="J323" s="31"/>
      <c r="K323" s="31"/>
      <c r="L323" s="31"/>
      <c r="M323" s="31"/>
      <c r="N323" s="31"/>
      <c r="O323" s="31"/>
      <c r="P323" s="31"/>
      <c r="Q323" s="31"/>
      <c r="R323" s="31" t="s">
        <v>39</v>
      </c>
      <c r="S323" s="31"/>
    </row>
    <row r="324" spans="1:19" ht="36" x14ac:dyDescent="0.2">
      <c r="A324" s="34" t="s">
        <v>942</v>
      </c>
      <c r="B324" s="32">
        <v>258</v>
      </c>
      <c r="C324" s="33" t="s">
        <v>533</v>
      </c>
      <c r="D324" s="40" t="s">
        <v>534</v>
      </c>
      <c r="E324" s="31"/>
      <c r="F324" s="40"/>
      <c r="G324" s="40"/>
      <c r="H324" s="37"/>
      <c r="I324" s="42" t="s">
        <v>535</v>
      </c>
      <c r="J324" s="31" t="s">
        <v>16</v>
      </c>
      <c r="K324" s="31"/>
      <c r="L324" s="31"/>
      <c r="M324" s="31"/>
      <c r="N324" s="31" t="s">
        <v>16</v>
      </c>
      <c r="O324" s="31"/>
      <c r="P324" s="31"/>
      <c r="Q324" s="31"/>
      <c r="R324" s="31" t="s">
        <v>16</v>
      </c>
      <c r="S324" s="31"/>
    </row>
    <row r="325" spans="1:19" ht="24" x14ac:dyDescent="0.2">
      <c r="A325" s="274" t="s">
        <v>943</v>
      </c>
      <c r="B325" s="32">
        <v>259</v>
      </c>
      <c r="C325" s="35" t="s">
        <v>536</v>
      </c>
      <c r="D325" s="9" t="s">
        <v>537</v>
      </c>
      <c r="E325" s="11">
        <v>40855</v>
      </c>
      <c r="F325" s="9"/>
      <c r="G325" s="9"/>
      <c r="H325" s="9"/>
      <c r="I325" s="9"/>
      <c r="J325" s="9"/>
      <c r="K325" s="9"/>
      <c r="L325" s="9"/>
      <c r="M325" s="9" t="s">
        <v>16</v>
      </c>
      <c r="N325" s="9"/>
      <c r="O325" s="9"/>
      <c r="P325" s="9" t="s">
        <v>16</v>
      </c>
      <c r="Q325" s="9"/>
      <c r="R325" s="9"/>
      <c r="S325" s="9" t="s">
        <v>16</v>
      </c>
    </row>
    <row r="326" spans="1:19" ht="36" x14ac:dyDescent="0.2">
      <c r="A326" s="274"/>
      <c r="B326" s="32">
        <v>260</v>
      </c>
      <c r="C326" s="35" t="s">
        <v>538</v>
      </c>
      <c r="D326" s="9" t="s">
        <v>539</v>
      </c>
      <c r="E326" s="9" t="s">
        <v>540</v>
      </c>
      <c r="F326" s="9"/>
      <c r="G326" s="9"/>
      <c r="H326" s="9"/>
      <c r="I326" s="9"/>
      <c r="J326" s="9" t="s">
        <v>16</v>
      </c>
      <c r="K326" s="9"/>
      <c r="L326" s="9"/>
      <c r="M326" s="9"/>
      <c r="N326" s="9"/>
      <c r="O326" s="9" t="s">
        <v>16</v>
      </c>
      <c r="P326" s="9"/>
      <c r="Q326" s="9"/>
      <c r="R326" s="9"/>
      <c r="S326" s="9" t="s">
        <v>16</v>
      </c>
    </row>
    <row r="327" spans="1:19" ht="24" x14ac:dyDescent="0.2">
      <c r="A327" s="274"/>
      <c r="B327" s="32">
        <v>261</v>
      </c>
      <c r="C327" s="35" t="s">
        <v>541</v>
      </c>
      <c r="D327" s="9" t="s">
        <v>542</v>
      </c>
      <c r="E327" s="9" t="s">
        <v>543</v>
      </c>
      <c r="F327" s="9"/>
      <c r="G327" s="9"/>
      <c r="H327" s="9"/>
      <c r="I327" s="9"/>
      <c r="J327" s="9" t="s">
        <v>16</v>
      </c>
      <c r="K327" s="9"/>
      <c r="L327" s="9"/>
      <c r="M327" s="9"/>
      <c r="N327" s="9"/>
      <c r="O327" s="9"/>
      <c r="P327" s="9" t="s">
        <v>16</v>
      </c>
      <c r="Q327" s="9"/>
      <c r="R327" s="9"/>
      <c r="S327" s="9" t="s">
        <v>16</v>
      </c>
    </row>
    <row r="328" spans="1:19" ht="24" x14ac:dyDescent="0.2">
      <c r="A328" s="274"/>
      <c r="B328" s="32">
        <v>262</v>
      </c>
      <c r="C328" s="35" t="s">
        <v>544</v>
      </c>
      <c r="D328" s="9" t="s">
        <v>545</v>
      </c>
      <c r="E328" s="9"/>
      <c r="F328" s="9"/>
      <c r="G328" s="9"/>
      <c r="H328" s="9"/>
      <c r="I328" s="9" t="s">
        <v>546</v>
      </c>
      <c r="J328" s="9" t="s">
        <v>16</v>
      </c>
      <c r="K328" s="9"/>
      <c r="L328" s="9"/>
      <c r="M328" s="9"/>
      <c r="N328" s="9" t="s">
        <v>16</v>
      </c>
      <c r="O328" s="9"/>
      <c r="P328" s="9"/>
      <c r="Q328" s="9"/>
      <c r="R328" s="9"/>
      <c r="S328" s="9" t="s">
        <v>16</v>
      </c>
    </row>
    <row r="329" spans="1:19" ht="24" x14ac:dyDescent="0.2">
      <c r="A329" s="274"/>
      <c r="B329" s="32">
        <v>263</v>
      </c>
      <c r="C329" s="35" t="s">
        <v>547</v>
      </c>
      <c r="D329" s="9" t="s">
        <v>548</v>
      </c>
      <c r="E329" s="11">
        <v>40792</v>
      </c>
      <c r="F329" s="9"/>
      <c r="G329" s="9"/>
      <c r="H329" s="9"/>
      <c r="I329" s="9"/>
      <c r="J329" s="9" t="s">
        <v>16</v>
      </c>
      <c r="K329" s="9"/>
      <c r="L329" s="9"/>
      <c r="M329" s="9"/>
      <c r="N329" s="9" t="s">
        <v>16</v>
      </c>
      <c r="O329" s="9"/>
      <c r="P329" s="9"/>
      <c r="Q329" s="9"/>
      <c r="R329" s="9" t="s">
        <v>16</v>
      </c>
      <c r="S329" s="9"/>
    </row>
    <row r="330" spans="1:19" ht="36" x14ac:dyDescent="0.2">
      <c r="A330" s="274"/>
      <c r="B330" s="32">
        <v>264</v>
      </c>
      <c r="C330" s="35" t="s">
        <v>549</v>
      </c>
      <c r="D330" s="9" t="s">
        <v>550</v>
      </c>
      <c r="E330" s="9"/>
      <c r="F330" s="9" t="s">
        <v>551</v>
      </c>
      <c r="G330" s="9"/>
      <c r="H330" s="9"/>
      <c r="I330" s="9"/>
      <c r="J330" s="9" t="s">
        <v>16</v>
      </c>
      <c r="K330" s="9"/>
      <c r="L330" s="9"/>
      <c r="M330" s="9"/>
      <c r="N330" s="9"/>
      <c r="O330" s="9"/>
      <c r="P330" s="9" t="s">
        <v>16</v>
      </c>
      <c r="Q330" s="9"/>
      <c r="R330" s="9"/>
      <c r="S330" s="9" t="s">
        <v>16</v>
      </c>
    </row>
    <row r="331" spans="1:19" ht="24" x14ac:dyDescent="0.2">
      <c r="A331" s="274"/>
      <c r="B331" s="32">
        <v>265</v>
      </c>
      <c r="C331" s="35" t="s">
        <v>552</v>
      </c>
      <c r="D331" s="9" t="s">
        <v>553</v>
      </c>
      <c r="E331" s="9"/>
      <c r="F331" s="9"/>
      <c r="G331" s="9"/>
      <c r="H331" s="9" t="s">
        <v>554</v>
      </c>
      <c r="I331" s="9"/>
      <c r="J331" s="9" t="s">
        <v>16</v>
      </c>
      <c r="K331" s="9"/>
      <c r="L331" s="9"/>
      <c r="M331" s="9"/>
      <c r="N331" s="9" t="s">
        <v>16</v>
      </c>
      <c r="O331" s="9"/>
      <c r="P331" s="9"/>
      <c r="Q331" s="9"/>
      <c r="R331" s="9" t="s">
        <v>16</v>
      </c>
      <c r="S331" s="9"/>
    </row>
    <row r="332" spans="1:19" ht="36" x14ac:dyDescent="0.2">
      <c r="A332" s="274"/>
      <c r="B332" s="32">
        <v>266</v>
      </c>
      <c r="C332" s="35" t="s">
        <v>555</v>
      </c>
      <c r="D332" s="9" t="s">
        <v>556</v>
      </c>
      <c r="E332" s="9"/>
      <c r="F332" s="9"/>
      <c r="G332" s="9" t="s">
        <v>557</v>
      </c>
      <c r="H332" s="9"/>
      <c r="I332" s="9"/>
      <c r="J332" s="9" t="s">
        <v>16</v>
      </c>
      <c r="K332" s="9"/>
      <c r="L332" s="9"/>
      <c r="M332" s="9"/>
      <c r="N332" s="9"/>
      <c r="O332" s="9" t="s">
        <v>16</v>
      </c>
      <c r="P332" s="9"/>
      <c r="Q332" s="9"/>
      <c r="R332" s="9" t="s">
        <v>16</v>
      </c>
      <c r="S332" s="9"/>
    </row>
    <row r="333" spans="1:19" ht="24" x14ac:dyDescent="0.2">
      <c r="A333" s="274"/>
      <c r="B333" s="32">
        <v>267</v>
      </c>
      <c r="C333" s="35" t="s">
        <v>558</v>
      </c>
      <c r="D333" s="9" t="s">
        <v>559</v>
      </c>
      <c r="E333" s="9"/>
      <c r="F333" s="9"/>
      <c r="G333" s="9" t="s">
        <v>560</v>
      </c>
      <c r="H333" s="9"/>
      <c r="I333" s="9"/>
      <c r="J333" s="9" t="s">
        <v>16</v>
      </c>
      <c r="K333" s="9"/>
      <c r="L333" s="9"/>
      <c r="M333" s="9"/>
      <c r="N333" s="9"/>
      <c r="O333" s="9"/>
      <c r="P333" s="9" t="s">
        <v>16</v>
      </c>
      <c r="Q333" s="9"/>
      <c r="R333" s="9"/>
      <c r="S333" s="9" t="s">
        <v>16</v>
      </c>
    </row>
    <row r="334" spans="1:19" ht="36" x14ac:dyDescent="0.2">
      <c r="A334" s="274"/>
      <c r="B334" s="32">
        <v>268</v>
      </c>
      <c r="C334" s="35" t="s">
        <v>561</v>
      </c>
      <c r="D334" s="9" t="s">
        <v>562</v>
      </c>
      <c r="E334" s="9"/>
      <c r="F334" s="9"/>
      <c r="G334" s="11">
        <v>41891</v>
      </c>
      <c r="H334" s="9"/>
      <c r="I334" s="9"/>
      <c r="J334" s="9" t="s">
        <v>16</v>
      </c>
      <c r="K334" s="9"/>
      <c r="L334" s="9"/>
      <c r="M334" s="9"/>
      <c r="N334" s="9" t="s">
        <v>16</v>
      </c>
      <c r="O334" s="9" t="s">
        <v>16</v>
      </c>
      <c r="P334" s="9"/>
      <c r="Q334" s="9"/>
      <c r="R334" s="9"/>
      <c r="S334" s="9" t="s">
        <v>16</v>
      </c>
    </row>
    <row r="335" spans="1:19" ht="24" x14ac:dyDescent="0.2">
      <c r="A335" s="274"/>
      <c r="B335" s="32">
        <v>269</v>
      </c>
      <c r="C335" s="35" t="s">
        <v>563</v>
      </c>
      <c r="D335" s="9" t="s">
        <v>564</v>
      </c>
      <c r="E335" s="9" t="s">
        <v>565</v>
      </c>
      <c r="F335" s="9"/>
      <c r="G335" s="9"/>
      <c r="H335" s="9"/>
      <c r="I335" s="9"/>
      <c r="J335" s="9" t="s">
        <v>16</v>
      </c>
      <c r="K335" s="9"/>
      <c r="L335" s="9"/>
      <c r="M335" s="9" t="s">
        <v>16</v>
      </c>
      <c r="N335" s="9"/>
      <c r="O335" s="9" t="s">
        <v>16</v>
      </c>
      <c r="P335" s="9"/>
      <c r="Q335" s="9"/>
      <c r="R335" s="9" t="s">
        <v>16</v>
      </c>
      <c r="S335" s="9"/>
    </row>
    <row r="336" spans="1:19" ht="24" x14ac:dyDescent="0.2">
      <c r="A336" s="274"/>
      <c r="B336" s="32">
        <v>270</v>
      </c>
      <c r="C336" s="35" t="s">
        <v>566</v>
      </c>
      <c r="D336" s="9" t="s">
        <v>567</v>
      </c>
      <c r="E336" s="9"/>
      <c r="F336" s="9"/>
      <c r="G336" s="9"/>
      <c r="H336" s="11">
        <v>42106</v>
      </c>
      <c r="I336" s="9"/>
      <c r="J336" s="9" t="s">
        <v>16</v>
      </c>
      <c r="K336" s="9"/>
      <c r="L336" s="9"/>
      <c r="M336" s="9"/>
      <c r="N336" s="9"/>
      <c r="O336" s="9"/>
      <c r="P336" s="9" t="s">
        <v>16</v>
      </c>
      <c r="Q336" s="9"/>
      <c r="R336" s="9"/>
      <c r="S336" s="9" t="s">
        <v>16</v>
      </c>
    </row>
    <row r="337" spans="1:19" ht="24" x14ac:dyDescent="0.2">
      <c r="A337" s="274"/>
      <c r="B337" s="32">
        <v>271</v>
      </c>
      <c r="C337" s="35" t="s">
        <v>568</v>
      </c>
      <c r="D337" s="9" t="s">
        <v>569</v>
      </c>
      <c r="E337" s="9"/>
      <c r="F337" s="11">
        <v>41458</v>
      </c>
      <c r="G337" s="11"/>
      <c r="H337" s="9"/>
      <c r="I337" s="9"/>
      <c r="J337" s="9" t="s">
        <v>16</v>
      </c>
      <c r="K337" s="9"/>
      <c r="L337" s="9"/>
      <c r="M337" s="9" t="s">
        <v>16</v>
      </c>
      <c r="N337" s="9"/>
      <c r="O337" s="9" t="s">
        <v>16</v>
      </c>
      <c r="P337" s="9"/>
      <c r="Q337" s="9"/>
      <c r="R337" s="9" t="s">
        <v>16</v>
      </c>
      <c r="S337" s="9"/>
    </row>
    <row r="338" spans="1:19" ht="24" x14ac:dyDescent="0.2">
      <c r="A338" s="274"/>
      <c r="B338" s="32">
        <v>272</v>
      </c>
      <c r="C338" s="35" t="s">
        <v>570</v>
      </c>
      <c r="D338" s="9" t="s">
        <v>571</v>
      </c>
      <c r="E338" s="11">
        <v>40762</v>
      </c>
      <c r="F338" s="9"/>
      <c r="G338" s="9"/>
      <c r="H338" s="9"/>
      <c r="I338" s="9"/>
      <c r="J338" s="9" t="s">
        <v>16</v>
      </c>
      <c r="K338" s="9"/>
      <c r="L338" s="9"/>
      <c r="M338" s="9" t="s">
        <v>16</v>
      </c>
      <c r="N338" s="9"/>
      <c r="O338" s="9"/>
      <c r="P338" s="9" t="s">
        <v>16</v>
      </c>
      <c r="Q338" s="9"/>
      <c r="R338" s="9"/>
      <c r="S338" s="9" t="s">
        <v>16</v>
      </c>
    </row>
    <row r="339" spans="1:19" ht="24" x14ac:dyDescent="0.2">
      <c r="A339" s="274"/>
      <c r="B339" s="32">
        <v>273</v>
      </c>
      <c r="C339" s="35" t="s">
        <v>572</v>
      </c>
      <c r="D339" s="9" t="s">
        <v>573</v>
      </c>
      <c r="E339" s="9"/>
      <c r="F339" s="9"/>
      <c r="G339" s="9"/>
      <c r="H339" s="11">
        <v>42288</v>
      </c>
      <c r="I339" s="9"/>
      <c r="J339" s="9" t="s">
        <v>16</v>
      </c>
      <c r="K339" s="9"/>
      <c r="L339" s="9"/>
      <c r="M339" s="9"/>
      <c r="N339" s="9" t="s">
        <v>16</v>
      </c>
      <c r="O339" s="9"/>
      <c r="P339" s="9"/>
      <c r="Q339" s="9"/>
      <c r="R339" s="9"/>
      <c r="S339" s="9" t="s">
        <v>16</v>
      </c>
    </row>
    <row r="340" spans="1:19" ht="84" customHeight="1" x14ac:dyDescent="0.2">
      <c r="A340" s="274" t="s">
        <v>951</v>
      </c>
      <c r="B340" s="275">
        <v>274</v>
      </c>
      <c r="C340" s="253" t="s">
        <v>574</v>
      </c>
      <c r="D340" s="254" t="s">
        <v>947</v>
      </c>
      <c r="E340" s="252"/>
      <c r="F340" s="254"/>
      <c r="G340" s="254" t="s">
        <v>575</v>
      </c>
      <c r="H340" s="256"/>
      <c r="I340" s="255"/>
      <c r="J340" s="252"/>
      <c r="K340" s="252"/>
      <c r="L340" s="252"/>
      <c r="M340" s="252" t="s">
        <v>16</v>
      </c>
      <c r="N340" s="252"/>
      <c r="O340" s="255" t="s">
        <v>952</v>
      </c>
      <c r="P340" s="252"/>
      <c r="Q340" s="252"/>
      <c r="R340" s="252"/>
      <c r="S340" s="252" t="s">
        <v>758</v>
      </c>
    </row>
    <row r="341" spans="1:19" ht="72" customHeight="1" x14ac:dyDescent="0.2">
      <c r="A341" s="274"/>
      <c r="B341" s="275"/>
      <c r="C341" s="253"/>
      <c r="D341" s="254"/>
      <c r="E341" s="252"/>
      <c r="F341" s="254"/>
      <c r="G341" s="254"/>
      <c r="H341" s="256"/>
      <c r="I341" s="255"/>
      <c r="J341" s="252"/>
      <c r="K341" s="252"/>
      <c r="L341" s="252"/>
      <c r="M341" s="252"/>
      <c r="N341" s="252"/>
      <c r="O341" s="255"/>
      <c r="P341" s="252"/>
      <c r="Q341" s="252"/>
      <c r="R341" s="252"/>
      <c r="S341" s="252"/>
    </row>
    <row r="342" spans="1:19" ht="96" customHeight="1" x14ac:dyDescent="0.2">
      <c r="A342" s="274"/>
      <c r="B342" s="275">
        <v>275</v>
      </c>
      <c r="C342" s="253" t="s">
        <v>576</v>
      </c>
      <c r="D342" s="254" t="s">
        <v>577</v>
      </c>
      <c r="E342" s="252"/>
      <c r="F342" s="254"/>
      <c r="G342" s="254"/>
      <c r="H342" s="256" t="s">
        <v>578</v>
      </c>
      <c r="I342" s="255"/>
      <c r="J342" s="31" t="s">
        <v>16</v>
      </c>
      <c r="K342" s="252"/>
      <c r="L342" s="252"/>
      <c r="M342" s="252"/>
      <c r="N342" s="252"/>
      <c r="O342" s="252"/>
      <c r="P342" s="255" t="s">
        <v>953</v>
      </c>
      <c r="Q342" s="252"/>
      <c r="R342" s="31" t="s">
        <v>16</v>
      </c>
      <c r="S342" s="252"/>
    </row>
    <row r="343" spans="1:19" ht="96" customHeight="1" x14ac:dyDescent="0.2">
      <c r="A343" s="274"/>
      <c r="B343" s="275"/>
      <c r="C343" s="253"/>
      <c r="D343" s="254"/>
      <c r="E343" s="252"/>
      <c r="F343" s="254"/>
      <c r="G343" s="254"/>
      <c r="H343" s="256"/>
      <c r="I343" s="255"/>
      <c r="J343" s="40" t="s">
        <v>579</v>
      </c>
      <c r="K343" s="252"/>
      <c r="L343" s="252"/>
      <c r="M343" s="252"/>
      <c r="N343" s="252"/>
      <c r="O343" s="252"/>
      <c r="P343" s="255"/>
      <c r="Q343" s="252"/>
      <c r="R343" s="40" t="s">
        <v>580</v>
      </c>
      <c r="S343" s="252"/>
    </row>
    <row r="344" spans="1:19" ht="24" x14ac:dyDescent="0.2">
      <c r="A344" s="274"/>
      <c r="B344" s="32">
        <v>276</v>
      </c>
      <c r="C344" s="33" t="s">
        <v>581</v>
      </c>
      <c r="D344" s="40" t="s">
        <v>582</v>
      </c>
      <c r="E344" s="31"/>
      <c r="F344" s="40"/>
      <c r="G344" s="40"/>
      <c r="H344" s="37"/>
      <c r="I344" s="42" t="s">
        <v>583</v>
      </c>
      <c r="J344" s="31"/>
      <c r="K344" s="31"/>
      <c r="L344" s="31"/>
      <c r="M344" s="31"/>
      <c r="N344" s="31"/>
      <c r="O344" s="31"/>
      <c r="P344" s="31"/>
      <c r="Q344" s="31"/>
      <c r="R344" s="31"/>
      <c r="S344" s="31" t="s">
        <v>16</v>
      </c>
    </row>
    <row r="345" spans="1:19" x14ac:dyDescent="0.2">
      <c r="A345" s="274"/>
      <c r="B345" s="275">
        <v>277</v>
      </c>
      <c r="C345" s="253" t="s">
        <v>584</v>
      </c>
      <c r="D345" s="254" t="s">
        <v>585</v>
      </c>
      <c r="E345" s="252"/>
      <c r="F345" s="254"/>
      <c r="G345" s="254" t="s">
        <v>586</v>
      </c>
      <c r="H345" s="256"/>
      <c r="I345" s="255"/>
      <c r="J345" s="255" t="s">
        <v>16</v>
      </c>
      <c r="K345" s="252"/>
      <c r="L345" s="252"/>
      <c r="M345" s="252"/>
      <c r="N345" s="252"/>
      <c r="O345" s="252"/>
      <c r="P345" s="255" t="s">
        <v>16</v>
      </c>
      <c r="Q345" s="252"/>
      <c r="R345" s="252"/>
      <c r="S345" s="255" t="s">
        <v>16</v>
      </c>
    </row>
    <row r="346" spans="1:19" ht="60" customHeight="1" x14ac:dyDescent="0.2">
      <c r="A346" s="274"/>
      <c r="B346" s="275"/>
      <c r="C346" s="253"/>
      <c r="D346" s="254"/>
      <c r="E346" s="252"/>
      <c r="F346" s="254"/>
      <c r="G346" s="254"/>
      <c r="H346" s="256"/>
      <c r="I346" s="255"/>
      <c r="J346" s="255"/>
      <c r="K346" s="252"/>
      <c r="L346" s="252"/>
      <c r="M346" s="252"/>
      <c r="N346" s="252"/>
      <c r="O346" s="252"/>
      <c r="P346" s="255"/>
      <c r="Q346" s="252"/>
      <c r="R346" s="252"/>
      <c r="S346" s="255"/>
    </row>
    <row r="347" spans="1:19" ht="96" customHeight="1" x14ac:dyDescent="0.2">
      <c r="A347" s="274"/>
      <c r="B347" s="271">
        <v>278</v>
      </c>
      <c r="C347" s="253" t="s">
        <v>587</v>
      </c>
      <c r="D347" s="254" t="s">
        <v>588</v>
      </c>
      <c r="E347" s="252"/>
      <c r="F347" s="254"/>
      <c r="G347" s="254"/>
      <c r="H347" s="256" t="s">
        <v>589</v>
      </c>
      <c r="I347" s="255"/>
      <c r="J347" s="255" t="s">
        <v>954</v>
      </c>
      <c r="K347" s="252"/>
      <c r="L347" s="252"/>
      <c r="M347" s="252"/>
      <c r="N347" s="252"/>
      <c r="O347" s="255" t="s">
        <v>955</v>
      </c>
      <c r="P347" s="252"/>
      <c r="Q347" s="252"/>
      <c r="R347" s="252"/>
      <c r="S347" s="255" t="s">
        <v>956</v>
      </c>
    </row>
    <row r="348" spans="1:19" ht="72" customHeight="1" x14ac:dyDescent="0.2">
      <c r="A348" s="274"/>
      <c r="B348" s="271"/>
      <c r="C348" s="253"/>
      <c r="D348" s="254"/>
      <c r="E348" s="252"/>
      <c r="F348" s="254"/>
      <c r="G348" s="254"/>
      <c r="H348" s="256"/>
      <c r="I348" s="255"/>
      <c r="J348" s="255"/>
      <c r="K348" s="252"/>
      <c r="L348" s="252"/>
      <c r="M348" s="252"/>
      <c r="N348" s="252"/>
      <c r="O348" s="255"/>
      <c r="P348" s="252"/>
      <c r="Q348" s="252"/>
      <c r="R348" s="252"/>
      <c r="S348" s="255"/>
    </row>
    <row r="349" spans="1:19" x14ac:dyDescent="0.2">
      <c r="A349" s="274"/>
      <c r="B349" s="275">
        <v>279</v>
      </c>
      <c r="C349" s="253" t="s">
        <v>590</v>
      </c>
      <c r="D349" s="254" t="s">
        <v>591</v>
      </c>
      <c r="E349" s="252"/>
      <c r="F349" s="254"/>
      <c r="G349" s="254"/>
      <c r="H349" s="256" t="s">
        <v>592</v>
      </c>
      <c r="I349" s="255"/>
      <c r="J349" s="31" t="s">
        <v>16</v>
      </c>
      <c r="K349" s="252"/>
      <c r="L349" s="252"/>
      <c r="M349" s="252"/>
      <c r="N349" s="252"/>
      <c r="O349" s="31" t="s">
        <v>16</v>
      </c>
      <c r="P349" s="252"/>
      <c r="Q349" s="252"/>
      <c r="R349" s="31" t="s">
        <v>16</v>
      </c>
      <c r="S349" s="252"/>
    </row>
    <row r="350" spans="1:19" ht="60" x14ac:dyDescent="0.2">
      <c r="A350" s="274"/>
      <c r="B350" s="275"/>
      <c r="C350" s="253"/>
      <c r="D350" s="254"/>
      <c r="E350" s="252"/>
      <c r="F350" s="254"/>
      <c r="G350" s="254"/>
      <c r="H350" s="256"/>
      <c r="I350" s="255"/>
      <c r="J350" s="40" t="s">
        <v>593</v>
      </c>
      <c r="K350" s="252"/>
      <c r="L350" s="252"/>
      <c r="M350" s="252"/>
      <c r="N350" s="252"/>
      <c r="O350" s="40" t="s">
        <v>594</v>
      </c>
      <c r="P350" s="252"/>
      <c r="Q350" s="252"/>
      <c r="R350" s="40" t="s">
        <v>595</v>
      </c>
      <c r="S350" s="252"/>
    </row>
    <row r="351" spans="1:19" ht="15" customHeight="1" x14ac:dyDescent="0.2">
      <c r="A351" s="274"/>
      <c r="B351" s="276">
        <v>280</v>
      </c>
      <c r="C351" s="253" t="s">
        <v>596</v>
      </c>
      <c r="D351" s="254" t="s">
        <v>597</v>
      </c>
      <c r="E351" s="252"/>
      <c r="F351" s="254"/>
      <c r="G351" s="254"/>
      <c r="H351" s="256"/>
      <c r="I351" s="255" t="s">
        <v>598</v>
      </c>
      <c r="J351" s="252"/>
      <c r="K351" s="252"/>
      <c r="L351" s="252"/>
      <c r="M351" s="252"/>
      <c r="N351" s="31" t="s">
        <v>16</v>
      </c>
      <c r="O351" s="252"/>
      <c r="P351" s="252"/>
      <c r="Q351" s="252"/>
      <c r="R351" s="252"/>
      <c r="S351" s="252" t="s">
        <v>16</v>
      </c>
    </row>
    <row r="352" spans="1:19" ht="84" x14ac:dyDescent="0.2">
      <c r="A352" s="274"/>
      <c r="B352" s="276"/>
      <c r="C352" s="253"/>
      <c r="D352" s="254"/>
      <c r="E352" s="252"/>
      <c r="F352" s="254"/>
      <c r="G352" s="254"/>
      <c r="H352" s="256"/>
      <c r="I352" s="255"/>
      <c r="J352" s="252"/>
      <c r="K352" s="252"/>
      <c r="L352" s="252"/>
      <c r="M352" s="252"/>
      <c r="N352" s="40" t="s">
        <v>599</v>
      </c>
      <c r="O352" s="252"/>
      <c r="P352" s="252"/>
      <c r="Q352" s="252"/>
      <c r="R352" s="252"/>
      <c r="S352" s="252"/>
    </row>
    <row r="353" spans="1:19" ht="24" x14ac:dyDescent="0.2">
      <c r="A353" s="274" t="s">
        <v>944</v>
      </c>
      <c r="B353" s="28">
        <v>281</v>
      </c>
      <c r="C353" s="36" t="s">
        <v>600</v>
      </c>
      <c r="D353" s="41" t="s">
        <v>601</v>
      </c>
      <c r="E353" s="41"/>
      <c r="F353" s="41"/>
      <c r="G353" s="41"/>
      <c r="H353" s="41"/>
      <c r="I353" s="46" t="s">
        <v>339</v>
      </c>
      <c r="J353" s="41" t="s">
        <v>16</v>
      </c>
      <c r="K353" s="41"/>
      <c r="L353" s="41"/>
      <c r="M353" s="41"/>
      <c r="N353" s="41"/>
      <c r="O353" s="41"/>
      <c r="P353" s="41"/>
      <c r="Q353" s="41"/>
      <c r="R353" s="41" t="s">
        <v>16</v>
      </c>
      <c r="S353" s="41"/>
    </row>
    <row r="354" spans="1:19" ht="108" x14ac:dyDescent="0.2">
      <c r="A354" s="274"/>
      <c r="B354" s="28">
        <v>282</v>
      </c>
      <c r="C354" s="36" t="s">
        <v>602</v>
      </c>
      <c r="D354" s="41" t="s">
        <v>603</v>
      </c>
      <c r="E354" s="41"/>
      <c r="F354" s="41"/>
      <c r="G354" s="41"/>
      <c r="H354" s="41"/>
      <c r="I354" s="46" t="s">
        <v>339</v>
      </c>
      <c r="J354" s="41" t="s">
        <v>16</v>
      </c>
      <c r="K354" s="41"/>
      <c r="L354" s="41"/>
      <c r="M354" s="41"/>
      <c r="N354" s="41"/>
      <c r="O354" s="41" t="s">
        <v>604</v>
      </c>
      <c r="P354" s="41"/>
      <c r="Q354" s="41"/>
      <c r="R354" s="41" t="s">
        <v>16</v>
      </c>
      <c r="S354" s="41"/>
    </row>
    <row r="355" spans="1:19" ht="60" x14ac:dyDescent="0.2">
      <c r="A355" s="274"/>
      <c r="B355" s="32">
        <v>283</v>
      </c>
      <c r="C355" s="36" t="s">
        <v>605</v>
      </c>
      <c r="D355" s="41" t="s">
        <v>606</v>
      </c>
      <c r="E355" s="41"/>
      <c r="F355" s="46" t="s">
        <v>417</v>
      </c>
      <c r="G355" s="41"/>
      <c r="H355" s="41"/>
      <c r="I355" s="41"/>
      <c r="J355" s="41"/>
      <c r="K355" s="41"/>
      <c r="L355" s="41"/>
      <c r="M355" s="41" t="s">
        <v>16</v>
      </c>
      <c r="N355" s="41"/>
      <c r="O355" s="41" t="s">
        <v>16</v>
      </c>
      <c r="P355" s="41"/>
      <c r="Q355" s="41"/>
      <c r="R355" s="41"/>
      <c r="S355" s="41" t="s">
        <v>607</v>
      </c>
    </row>
    <row r="356" spans="1:19" ht="60" x14ac:dyDescent="0.2">
      <c r="A356" s="274"/>
      <c r="B356" s="32">
        <v>284</v>
      </c>
      <c r="C356" s="36" t="s">
        <v>608</v>
      </c>
      <c r="D356" s="41" t="s">
        <v>609</v>
      </c>
      <c r="E356" s="41"/>
      <c r="F356" s="46" t="s">
        <v>610</v>
      </c>
      <c r="G356" s="41"/>
      <c r="H356" s="41"/>
      <c r="I356" s="41"/>
      <c r="J356" s="41" t="s">
        <v>16</v>
      </c>
      <c r="K356" s="41"/>
      <c r="L356" s="41"/>
      <c r="M356" s="41"/>
      <c r="N356" s="41"/>
      <c r="O356" s="41"/>
      <c r="P356" s="41" t="s">
        <v>16</v>
      </c>
      <c r="Q356" s="41"/>
      <c r="R356" s="41"/>
      <c r="S356" s="41" t="s">
        <v>611</v>
      </c>
    </row>
    <row r="357" spans="1:19" ht="24" x14ac:dyDescent="0.2">
      <c r="A357" s="274"/>
      <c r="B357" s="55">
        <v>285</v>
      </c>
      <c r="C357" s="36" t="s">
        <v>612</v>
      </c>
      <c r="D357" s="41" t="s">
        <v>613</v>
      </c>
      <c r="E357" s="41"/>
      <c r="F357" s="41"/>
      <c r="G357" s="41"/>
      <c r="H357" s="46" t="s">
        <v>279</v>
      </c>
      <c r="I357" s="41"/>
      <c r="J357" s="41" t="s">
        <v>16</v>
      </c>
      <c r="K357" s="41"/>
      <c r="L357" s="41"/>
      <c r="M357" s="41"/>
      <c r="N357" s="41" t="s">
        <v>16</v>
      </c>
      <c r="O357" s="41"/>
      <c r="P357" s="41"/>
      <c r="Q357" s="41"/>
      <c r="R357" s="41" t="s">
        <v>16</v>
      </c>
      <c r="S357" s="41"/>
    </row>
    <row r="358" spans="1:19" ht="24" x14ac:dyDescent="0.2">
      <c r="A358" s="274"/>
      <c r="B358" s="55">
        <v>286</v>
      </c>
      <c r="C358" s="36" t="s">
        <v>614</v>
      </c>
      <c r="D358" s="41" t="s">
        <v>615</v>
      </c>
      <c r="E358" s="46" t="s">
        <v>616</v>
      </c>
      <c r="F358" s="41"/>
      <c r="G358" s="41"/>
      <c r="H358" s="41"/>
      <c r="I358" s="41"/>
      <c r="J358" s="41" t="s">
        <v>16</v>
      </c>
      <c r="K358" s="41"/>
      <c r="L358" s="41"/>
      <c r="M358" s="41"/>
      <c r="N358" s="41" t="s">
        <v>16</v>
      </c>
      <c r="O358" s="41"/>
      <c r="P358" s="41"/>
      <c r="Q358" s="41"/>
      <c r="R358" s="41" t="s">
        <v>16</v>
      </c>
      <c r="S358" s="41"/>
    </row>
    <row r="359" spans="1:19" ht="36" x14ac:dyDescent="0.2">
      <c r="A359" s="34" t="s">
        <v>945</v>
      </c>
      <c r="B359" s="32">
        <v>287</v>
      </c>
      <c r="C359" s="36" t="s">
        <v>617</v>
      </c>
      <c r="D359" s="41" t="s">
        <v>618</v>
      </c>
      <c r="E359" s="41"/>
      <c r="F359" s="41"/>
      <c r="G359" s="46" t="s">
        <v>619</v>
      </c>
      <c r="H359" s="41"/>
      <c r="I359" s="41"/>
      <c r="J359" s="41" t="s">
        <v>16</v>
      </c>
      <c r="K359" s="41"/>
      <c r="L359" s="41"/>
      <c r="M359" s="41"/>
      <c r="N359" s="41"/>
      <c r="O359" s="41" t="s">
        <v>16</v>
      </c>
      <c r="P359" s="41"/>
      <c r="Q359" s="41"/>
      <c r="R359" s="41"/>
      <c r="S359" s="41" t="s">
        <v>16</v>
      </c>
    </row>
    <row r="360" spans="1:19" ht="48" x14ac:dyDescent="0.2">
      <c r="A360" s="274" t="s">
        <v>946</v>
      </c>
      <c r="B360" s="32">
        <v>288</v>
      </c>
      <c r="C360" s="35" t="s">
        <v>620</v>
      </c>
      <c r="D360" s="9" t="s">
        <v>773</v>
      </c>
      <c r="E360" s="9"/>
      <c r="F360" s="9"/>
      <c r="G360" s="9"/>
      <c r="H360" s="9"/>
      <c r="I360" s="9" t="s">
        <v>430</v>
      </c>
      <c r="J360" s="9" t="s">
        <v>16</v>
      </c>
      <c r="K360" s="9"/>
      <c r="L360" s="9"/>
      <c r="M360" s="9"/>
      <c r="N360" s="9"/>
      <c r="O360" s="9"/>
      <c r="P360" s="9"/>
      <c r="Q360" s="9" t="s">
        <v>621</v>
      </c>
      <c r="R360" s="9" t="s">
        <v>16</v>
      </c>
      <c r="S360" s="9"/>
    </row>
    <row r="361" spans="1:19" ht="24" x14ac:dyDescent="0.2">
      <c r="A361" s="274"/>
      <c r="B361" s="32">
        <v>289</v>
      </c>
      <c r="C361" s="35" t="s">
        <v>622</v>
      </c>
      <c r="D361" s="9" t="s">
        <v>613</v>
      </c>
      <c r="E361" s="9"/>
      <c r="F361" s="9"/>
      <c r="G361" s="9"/>
      <c r="H361" s="9"/>
      <c r="I361" s="9" t="s">
        <v>623</v>
      </c>
      <c r="J361" s="9" t="s">
        <v>16</v>
      </c>
      <c r="K361" s="9"/>
      <c r="L361" s="9"/>
      <c r="M361" s="9"/>
      <c r="N361" s="9" t="s">
        <v>16</v>
      </c>
      <c r="O361" s="9"/>
      <c r="P361" s="9"/>
      <c r="Q361" s="9"/>
      <c r="R361" s="9" t="s">
        <v>16</v>
      </c>
      <c r="S361" s="9"/>
    </row>
    <row r="362" spans="1:19" ht="120" x14ac:dyDescent="0.2">
      <c r="A362" s="274" t="s">
        <v>907</v>
      </c>
      <c r="B362" s="32">
        <v>290</v>
      </c>
      <c r="C362" s="36" t="s">
        <v>903</v>
      </c>
      <c r="D362" s="41" t="s">
        <v>624</v>
      </c>
      <c r="E362" s="41"/>
      <c r="F362" s="41"/>
      <c r="G362" s="41"/>
      <c r="H362" s="46" t="s">
        <v>336</v>
      </c>
      <c r="I362" s="41"/>
      <c r="J362" s="41" t="s">
        <v>16</v>
      </c>
      <c r="K362" s="41"/>
      <c r="L362" s="41"/>
      <c r="M362" s="41"/>
      <c r="N362" s="41"/>
      <c r="O362" s="41" t="s">
        <v>625</v>
      </c>
      <c r="P362" s="41"/>
      <c r="Q362" s="41"/>
      <c r="R362" s="41" t="s">
        <v>16</v>
      </c>
      <c r="S362" s="41"/>
    </row>
    <row r="363" spans="1:19" ht="24" x14ac:dyDescent="0.2">
      <c r="A363" s="274"/>
      <c r="B363" s="32">
        <v>291</v>
      </c>
      <c r="C363" s="36" t="s">
        <v>902</v>
      </c>
      <c r="D363" s="41" t="s">
        <v>626</v>
      </c>
      <c r="E363" s="41"/>
      <c r="F363" s="41"/>
      <c r="G363" s="41"/>
      <c r="H363" s="46" t="s">
        <v>279</v>
      </c>
      <c r="I363" s="41"/>
      <c r="J363" s="41" t="s">
        <v>16</v>
      </c>
      <c r="K363" s="41"/>
      <c r="L363" s="41"/>
      <c r="M363" s="41"/>
      <c r="N363" s="41"/>
      <c r="O363" s="41"/>
      <c r="P363" s="41"/>
      <c r="Q363" s="41"/>
      <c r="R363" s="41" t="s">
        <v>16</v>
      </c>
      <c r="S363" s="41"/>
    </row>
    <row r="364" spans="1:19" ht="24" x14ac:dyDescent="0.2">
      <c r="A364" s="274"/>
      <c r="B364" s="32">
        <v>292</v>
      </c>
      <c r="C364" s="36" t="s">
        <v>627</v>
      </c>
      <c r="D364" s="41" t="s">
        <v>628</v>
      </c>
      <c r="E364" s="41"/>
      <c r="F364" s="41"/>
      <c r="G364" s="41"/>
      <c r="H364" s="41"/>
      <c r="I364" s="45">
        <v>42432</v>
      </c>
      <c r="J364" s="41" t="s">
        <v>16</v>
      </c>
      <c r="K364" s="41"/>
      <c r="L364" s="41"/>
      <c r="M364" s="41"/>
      <c r="N364" s="41" t="s">
        <v>16</v>
      </c>
      <c r="O364" s="41"/>
      <c r="P364" s="41"/>
      <c r="Q364" s="41"/>
      <c r="R364" s="41" t="s">
        <v>16</v>
      </c>
      <c r="S364" s="41"/>
    </row>
    <row r="365" spans="1:19" ht="24" x14ac:dyDescent="0.2">
      <c r="A365" s="274"/>
      <c r="B365" s="32">
        <v>293</v>
      </c>
      <c r="C365" s="36" t="s">
        <v>629</v>
      </c>
      <c r="D365" s="41" t="s">
        <v>630</v>
      </c>
      <c r="E365" s="41"/>
      <c r="F365" s="41"/>
      <c r="G365" s="41"/>
      <c r="H365" s="41"/>
      <c r="I365" s="45">
        <v>42552</v>
      </c>
      <c r="J365" s="41" t="s">
        <v>16</v>
      </c>
      <c r="K365" s="41"/>
      <c r="L365" s="41"/>
      <c r="M365" s="41"/>
      <c r="N365" s="41"/>
      <c r="O365" s="41"/>
      <c r="P365" s="41"/>
      <c r="Q365" s="41"/>
      <c r="R365" s="41" t="s">
        <v>16</v>
      </c>
      <c r="S365" s="41"/>
    </row>
    <row r="366" spans="1:19" ht="132" x14ac:dyDescent="0.2">
      <c r="A366" s="274"/>
      <c r="B366" s="32">
        <v>294</v>
      </c>
      <c r="C366" s="36" t="s">
        <v>631</v>
      </c>
      <c r="D366" s="41" t="s">
        <v>632</v>
      </c>
      <c r="E366" s="41"/>
      <c r="F366" s="41"/>
      <c r="G366" s="41"/>
      <c r="H366" s="41"/>
      <c r="I366" s="46" t="s">
        <v>633</v>
      </c>
      <c r="J366" s="41" t="s">
        <v>16</v>
      </c>
      <c r="K366" s="41"/>
      <c r="L366" s="41"/>
      <c r="M366" s="41"/>
      <c r="N366" s="41"/>
      <c r="O366" s="41" t="s">
        <v>634</v>
      </c>
      <c r="P366" s="41"/>
      <c r="Q366" s="41"/>
      <c r="R366" s="41" t="s">
        <v>16</v>
      </c>
      <c r="S366" s="41"/>
    </row>
    <row r="367" spans="1:19" ht="36" x14ac:dyDescent="0.2">
      <c r="A367" s="274"/>
      <c r="B367" s="32">
        <v>295</v>
      </c>
      <c r="C367" s="36" t="s">
        <v>635</v>
      </c>
      <c r="D367" s="41" t="s">
        <v>636</v>
      </c>
      <c r="E367" s="41"/>
      <c r="F367" s="41"/>
      <c r="G367" s="41"/>
      <c r="H367" s="41"/>
      <c r="I367" s="46" t="s">
        <v>112</v>
      </c>
      <c r="J367" s="41" t="s">
        <v>16</v>
      </c>
      <c r="K367" s="41"/>
      <c r="L367" s="41"/>
      <c r="M367" s="41"/>
      <c r="N367" s="41" t="s">
        <v>16</v>
      </c>
      <c r="O367" s="41"/>
      <c r="P367" s="41"/>
      <c r="Q367" s="41"/>
      <c r="R367" s="41" t="s">
        <v>16</v>
      </c>
      <c r="S367" s="41"/>
    </row>
    <row r="368" spans="1:19" ht="132" x14ac:dyDescent="0.2">
      <c r="A368" s="274"/>
      <c r="B368" s="32">
        <v>296</v>
      </c>
      <c r="C368" s="36" t="s">
        <v>637</v>
      </c>
      <c r="D368" s="41" t="s">
        <v>638</v>
      </c>
      <c r="E368" s="41"/>
      <c r="F368" s="41"/>
      <c r="G368" s="41"/>
      <c r="H368" s="45">
        <v>42100</v>
      </c>
      <c r="I368" s="41"/>
      <c r="J368" s="41" t="s">
        <v>16</v>
      </c>
      <c r="K368" s="41"/>
      <c r="L368" s="41"/>
      <c r="M368" s="41"/>
      <c r="N368" s="41" t="s">
        <v>16</v>
      </c>
      <c r="O368" s="41" t="s">
        <v>639</v>
      </c>
      <c r="P368" s="41"/>
      <c r="Q368" s="41"/>
      <c r="R368" s="41" t="s">
        <v>16</v>
      </c>
      <c r="S368" s="41"/>
    </row>
    <row r="369" spans="1:19" ht="132" x14ac:dyDescent="0.2">
      <c r="A369" s="274"/>
      <c r="B369" s="32">
        <v>297</v>
      </c>
      <c r="C369" s="36" t="s">
        <v>640</v>
      </c>
      <c r="D369" s="41" t="s">
        <v>641</v>
      </c>
      <c r="E369" s="41"/>
      <c r="F369" s="46" t="s">
        <v>642</v>
      </c>
      <c r="G369" s="41"/>
      <c r="H369" s="41"/>
      <c r="I369" s="41"/>
      <c r="J369" s="41" t="s">
        <v>16</v>
      </c>
      <c r="K369" s="41"/>
      <c r="L369" s="41"/>
      <c r="M369" s="41"/>
      <c r="N369" s="41"/>
      <c r="O369" s="41" t="s">
        <v>643</v>
      </c>
      <c r="P369" s="41"/>
      <c r="Q369" s="41"/>
      <c r="R369" s="41" t="s">
        <v>16</v>
      </c>
      <c r="S369" s="41"/>
    </row>
    <row r="370" spans="1:19" ht="84" x14ac:dyDescent="0.2">
      <c r="A370" s="274"/>
      <c r="B370" s="32">
        <v>298</v>
      </c>
      <c r="C370" s="36" t="s">
        <v>644</v>
      </c>
      <c r="D370" s="41" t="s">
        <v>645</v>
      </c>
      <c r="E370" s="41"/>
      <c r="F370" s="41"/>
      <c r="G370" s="41"/>
      <c r="H370" s="41"/>
      <c r="I370" s="45">
        <v>42616</v>
      </c>
      <c r="J370" s="41" t="s">
        <v>16</v>
      </c>
      <c r="K370" s="41"/>
      <c r="L370" s="41"/>
      <c r="M370" s="41"/>
      <c r="N370" s="41" t="s">
        <v>16</v>
      </c>
      <c r="O370" s="41" t="s">
        <v>646</v>
      </c>
      <c r="P370" s="41"/>
      <c r="Q370" s="41"/>
      <c r="R370" s="41" t="s">
        <v>16</v>
      </c>
      <c r="S370" s="41"/>
    </row>
    <row r="371" spans="1:19" ht="84" x14ac:dyDescent="0.2">
      <c r="A371" s="274"/>
      <c r="B371" s="32">
        <v>299</v>
      </c>
      <c r="C371" s="36" t="s">
        <v>647</v>
      </c>
      <c r="D371" s="41" t="s">
        <v>648</v>
      </c>
      <c r="E371" s="41"/>
      <c r="F371" s="41"/>
      <c r="G371" s="41"/>
      <c r="H371" s="41"/>
      <c r="I371" s="46" t="s">
        <v>649</v>
      </c>
      <c r="J371" s="41" t="s">
        <v>16</v>
      </c>
      <c r="K371" s="41"/>
      <c r="L371" s="41"/>
      <c r="M371" s="41"/>
      <c r="N371" s="41" t="s">
        <v>16</v>
      </c>
      <c r="O371" s="41" t="s">
        <v>646</v>
      </c>
      <c r="P371" s="41"/>
      <c r="Q371" s="41"/>
      <c r="R371" s="41" t="s">
        <v>16</v>
      </c>
      <c r="S371" s="41"/>
    </row>
    <row r="372" spans="1:19" ht="60" x14ac:dyDescent="0.2">
      <c r="A372" s="274"/>
      <c r="B372" s="32">
        <v>300</v>
      </c>
      <c r="C372" s="36" t="s">
        <v>650</v>
      </c>
      <c r="D372" s="41" t="s">
        <v>651</v>
      </c>
      <c r="E372" s="41"/>
      <c r="F372" s="41"/>
      <c r="G372" s="41"/>
      <c r="H372" s="45">
        <v>42344</v>
      </c>
      <c r="I372" s="41"/>
      <c r="J372" s="41" t="s">
        <v>16</v>
      </c>
      <c r="K372" s="41"/>
      <c r="L372" s="41"/>
      <c r="M372" s="41"/>
      <c r="N372" s="41" t="s">
        <v>16</v>
      </c>
      <c r="O372" s="41" t="s">
        <v>652</v>
      </c>
      <c r="P372" s="41"/>
      <c r="Q372" s="41"/>
      <c r="R372" s="41" t="s">
        <v>16</v>
      </c>
      <c r="S372" s="41"/>
    </row>
    <row r="373" spans="1:19" x14ac:dyDescent="0.2">
      <c r="A373" s="274" t="s">
        <v>906</v>
      </c>
      <c r="B373" s="275">
        <v>301</v>
      </c>
      <c r="C373" s="253" t="s">
        <v>653</v>
      </c>
      <c r="D373" s="254" t="s">
        <v>654</v>
      </c>
      <c r="E373" s="252"/>
      <c r="F373" s="254"/>
      <c r="G373" s="254"/>
      <c r="H373" s="269">
        <v>42311</v>
      </c>
      <c r="I373" s="255"/>
      <c r="J373" s="252"/>
      <c r="K373" s="252"/>
      <c r="L373" s="252"/>
      <c r="M373" s="252"/>
      <c r="N373" s="252"/>
      <c r="O373" s="252"/>
      <c r="P373" s="252"/>
      <c r="Q373" s="252"/>
      <c r="R373" s="252" t="s">
        <v>16</v>
      </c>
      <c r="S373" s="252"/>
    </row>
    <row r="374" spans="1:19" ht="25.5" customHeight="1" x14ac:dyDescent="0.2">
      <c r="A374" s="274"/>
      <c r="B374" s="275"/>
      <c r="C374" s="253"/>
      <c r="D374" s="254"/>
      <c r="E374" s="252"/>
      <c r="F374" s="254"/>
      <c r="G374" s="254"/>
      <c r="H374" s="269"/>
      <c r="I374" s="255"/>
      <c r="J374" s="252"/>
      <c r="K374" s="252"/>
      <c r="L374" s="252"/>
      <c r="M374" s="252"/>
      <c r="N374" s="252"/>
      <c r="O374" s="252"/>
      <c r="P374" s="252"/>
      <c r="Q374" s="252"/>
      <c r="R374" s="252"/>
      <c r="S374" s="252"/>
    </row>
    <row r="375" spans="1:19" ht="36" x14ac:dyDescent="0.2">
      <c r="A375" s="274" t="s">
        <v>905</v>
      </c>
      <c r="B375" s="32">
        <v>302</v>
      </c>
      <c r="C375" s="39" t="s">
        <v>655</v>
      </c>
      <c r="D375" s="40" t="s">
        <v>656</v>
      </c>
      <c r="E375" s="41"/>
      <c r="F375" s="31"/>
      <c r="G375" s="31"/>
      <c r="H375" s="31" t="s">
        <v>657</v>
      </c>
      <c r="I375" s="38"/>
      <c r="J375" s="31" t="s">
        <v>39</v>
      </c>
      <c r="K375" s="31"/>
      <c r="L375" s="31"/>
      <c r="M375" s="31"/>
      <c r="N375" s="31"/>
      <c r="O375" s="31" t="s">
        <v>39</v>
      </c>
      <c r="P375" s="31"/>
      <c r="Q375" s="31"/>
      <c r="R375" s="31" t="s">
        <v>39</v>
      </c>
      <c r="S375" s="31"/>
    </row>
    <row r="376" spans="1:19" ht="24" x14ac:dyDescent="0.2">
      <c r="A376" s="274"/>
      <c r="B376" s="32">
        <v>303</v>
      </c>
      <c r="C376" s="39" t="s">
        <v>658</v>
      </c>
      <c r="D376" s="40" t="s">
        <v>774</v>
      </c>
      <c r="E376" s="41"/>
      <c r="F376" s="31"/>
      <c r="G376" s="31"/>
      <c r="H376" s="37"/>
      <c r="I376" s="38" t="s">
        <v>214</v>
      </c>
      <c r="J376" s="31" t="s">
        <v>39</v>
      </c>
      <c r="K376" s="31"/>
      <c r="L376" s="31"/>
      <c r="M376" s="31"/>
      <c r="N376" s="31"/>
      <c r="O376" s="31" t="s">
        <v>39</v>
      </c>
      <c r="P376" s="31"/>
      <c r="Q376" s="31"/>
      <c r="R376" s="31" t="s">
        <v>16</v>
      </c>
      <c r="S376" s="31"/>
    </row>
    <row r="377" spans="1:19" ht="24" x14ac:dyDescent="0.2">
      <c r="A377" s="274"/>
      <c r="B377" s="275">
        <v>304</v>
      </c>
      <c r="C377" s="268" t="s">
        <v>659</v>
      </c>
      <c r="D377" s="40" t="s">
        <v>660</v>
      </c>
      <c r="E377" s="261"/>
      <c r="F377" s="252"/>
      <c r="G377" s="252"/>
      <c r="H377" s="273">
        <v>42105</v>
      </c>
      <c r="I377" s="262"/>
      <c r="J377" s="252" t="s">
        <v>39</v>
      </c>
      <c r="K377" s="252"/>
      <c r="L377" s="252"/>
      <c r="M377" s="252"/>
      <c r="N377" s="252" t="s">
        <v>39</v>
      </c>
      <c r="O377" s="252"/>
      <c r="P377" s="252"/>
      <c r="Q377" s="252"/>
      <c r="R377" s="252"/>
      <c r="S377" s="252" t="s">
        <v>759</v>
      </c>
    </row>
    <row r="378" spans="1:19" ht="24" x14ac:dyDescent="0.2">
      <c r="A378" s="274"/>
      <c r="B378" s="275"/>
      <c r="C378" s="268"/>
      <c r="D378" s="40" t="s">
        <v>661</v>
      </c>
      <c r="E378" s="261"/>
      <c r="F378" s="252"/>
      <c r="G378" s="252"/>
      <c r="H378" s="273"/>
      <c r="I378" s="262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</row>
    <row r="379" spans="1:19" ht="24" x14ac:dyDescent="0.2">
      <c r="A379" s="274"/>
      <c r="B379" s="275"/>
      <c r="C379" s="268"/>
      <c r="D379" s="40" t="s">
        <v>662</v>
      </c>
      <c r="E379" s="261"/>
      <c r="F379" s="252"/>
      <c r="G379" s="252"/>
      <c r="H379" s="273"/>
      <c r="I379" s="26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2"/>
    </row>
    <row r="380" spans="1:19" ht="108" x14ac:dyDescent="0.2">
      <c r="A380" s="274"/>
      <c r="B380" s="32">
        <v>305</v>
      </c>
      <c r="C380" s="39" t="s">
        <v>663</v>
      </c>
      <c r="D380" s="40" t="s">
        <v>664</v>
      </c>
      <c r="E380" s="41"/>
      <c r="F380" s="31"/>
      <c r="G380" s="31"/>
      <c r="H380" s="37" t="s">
        <v>665</v>
      </c>
      <c r="I380" s="38"/>
      <c r="J380" s="31" t="s">
        <v>39</v>
      </c>
      <c r="K380" s="31" t="s">
        <v>39</v>
      </c>
      <c r="L380" s="31"/>
      <c r="M380" s="31"/>
      <c r="N380" s="31"/>
      <c r="O380" s="31"/>
      <c r="P380" s="31"/>
      <c r="Q380" s="31"/>
      <c r="R380" s="31"/>
      <c r="S380" s="31" t="s">
        <v>760</v>
      </c>
    </row>
    <row r="381" spans="1:19" ht="48" x14ac:dyDescent="0.2">
      <c r="A381" s="274"/>
      <c r="B381" s="32">
        <v>306</v>
      </c>
      <c r="C381" s="39" t="s">
        <v>666</v>
      </c>
      <c r="D381" s="40" t="s">
        <v>667</v>
      </c>
      <c r="E381" s="41"/>
      <c r="F381" s="31"/>
      <c r="G381" s="31"/>
      <c r="H381" s="37"/>
      <c r="I381" s="44">
        <v>42402</v>
      </c>
      <c r="J381" s="31" t="s">
        <v>39</v>
      </c>
      <c r="K381" s="31"/>
      <c r="L381" s="31"/>
      <c r="M381" s="31"/>
      <c r="N381" s="31"/>
      <c r="O381" s="31" t="s">
        <v>39</v>
      </c>
      <c r="P381" s="31"/>
      <c r="Q381" s="31"/>
      <c r="R381" s="31" t="s">
        <v>36</v>
      </c>
      <c r="S381" s="31"/>
    </row>
    <row r="382" spans="1:19" ht="132" x14ac:dyDescent="0.2">
      <c r="A382" s="274"/>
      <c r="B382" s="32">
        <v>307</v>
      </c>
      <c r="C382" s="39" t="s">
        <v>668</v>
      </c>
      <c r="D382" s="40" t="s">
        <v>669</v>
      </c>
      <c r="E382" s="41"/>
      <c r="F382" s="31"/>
      <c r="G382" s="31"/>
      <c r="H382" s="37"/>
      <c r="I382" s="38" t="s">
        <v>670</v>
      </c>
      <c r="J382" s="31" t="s">
        <v>16</v>
      </c>
      <c r="K382" s="31"/>
      <c r="L382" s="31"/>
      <c r="M382" s="31"/>
      <c r="N382" s="31"/>
      <c r="O382" s="31"/>
      <c r="P382" s="31"/>
      <c r="Q382" s="31"/>
      <c r="R382" s="31"/>
      <c r="S382" s="31" t="s">
        <v>761</v>
      </c>
    </row>
    <row r="383" spans="1:19" ht="48" x14ac:dyDescent="0.2">
      <c r="A383" s="274"/>
      <c r="B383" s="32">
        <v>308</v>
      </c>
      <c r="C383" s="39" t="s">
        <v>671</v>
      </c>
      <c r="D383" s="40" t="s">
        <v>672</v>
      </c>
      <c r="E383" s="41"/>
      <c r="F383" s="31"/>
      <c r="G383" s="31"/>
      <c r="H383" s="37"/>
      <c r="I383" s="44">
        <v>42555</v>
      </c>
      <c r="J383" s="31" t="s">
        <v>16</v>
      </c>
      <c r="K383" s="31"/>
      <c r="L383" s="31"/>
      <c r="M383" s="31"/>
      <c r="N383" s="31"/>
      <c r="O383" s="31"/>
      <c r="P383" s="31"/>
      <c r="Q383" s="31"/>
      <c r="R383" s="31" t="s">
        <v>39</v>
      </c>
      <c r="S383" s="31"/>
    </row>
    <row r="384" spans="1:19" ht="36" x14ac:dyDescent="0.2">
      <c r="A384" s="274"/>
      <c r="B384" s="32">
        <v>309</v>
      </c>
      <c r="C384" s="39" t="s">
        <v>673</v>
      </c>
      <c r="D384" s="40" t="s">
        <v>674</v>
      </c>
      <c r="E384" s="41"/>
      <c r="F384" s="31"/>
      <c r="G384" s="31"/>
      <c r="H384" s="37"/>
      <c r="I384" s="44">
        <v>42555</v>
      </c>
      <c r="J384" s="31" t="s">
        <v>39</v>
      </c>
      <c r="K384" s="31"/>
      <c r="L384" s="31"/>
      <c r="M384" s="31"/>
      <c r="N384" s="31"/>
      <c r="O384" s="31"/>
      <c r="P384" s="31"/>
      <c r="Q384" s="31"/>
      <c r="R384" s="31" t="s">
        <v>16</v>
      </c>
      <c r="S384" s="31"/>
    </row>
    <row r="385" spans="1:19" ht="36" x14ac:dyDescent="0.2">
      <c r="A385" s="274"/>
      <c r="B385" s="32">
        <v>310</v>
      </c>
      <c r="C385" s="39" t="s">
        <v>675</v>
      </c>
      <c r="D385" s="40" t="s">
        <v>676</v>
      </c>
      <c r="E385" s="41"/>
      <c r="F385" s="31"/>
      <c r="G385" s="31"/>
      <c r="H385" s="37" t="s">
        <v>677</v>
      </c>
      <c r="I385" s="38"/>
      <c r="J385" s="31" t="s">
        <v>39</v>
      </c>
      <c r="K385" s="31"/>
      <c r="L385" s="31"/>
      <c r="M385" s="31"/>
      <c r="N385" s="31"/>
      <c r="O385" s="31"/>
      <c r="P385" s="31"/>
      <c r="Q385" s="31"/>
      <c r="R385" s="31" t="s">
        <v>678</v>
      </c>
      <c r="S385" s="31"/>
    </row>
    <row r="386" spans="1:19" ht="36" x14ac:dyDescent="0.2">
      <c r="A386" s="274"/>
      <c r="B386" s="32">
        <v>311</v>
      </c>
      <c r="C386" s="39" t="s">
        <v>679</v>
      </c>
      <c r="D386" s="40" t="s">
        <v>680</v>
      </c>
      <c r="E386" s="41"/>
      <c r="F386" s="31"/>
      <c r="G386" s="31"/>
      <c r="H386" s="37"/>
      <c r="I386" s="44">
        <v>42646</v>
      </c>
      <c r="J386" s="31" t="s">
        <v>39</v>
      </c>
      <c r="K386" s="31"/>
      <c r="L386" s="31"/>
      <c r="M386" s="31"/>
      <c r="N386" s="31"/>
      <c r="O386" s="31"/>
      <c r="P386" s="31"/>
      <c r="Q386" s="31"/>
      <c r="R386" s="31" t="s">
        <v>16</v>
      </c>
      <c r="S386" s="31"/>
    </row>
    <row r="387" spans="1:19" x14ac:dyDescent="0.2">
      <c r="A387" s="274"/>
      <c r="B387" s="275">
        <v>312</v>
      </c>
      <c r="C387" s="268" t="s">
        <v>681</v>
      </c>
      <c r="D387" s="254" t="s">
        <v>682</v>
      </c>
      <c r="E387" s="261" t="s">
        <v>683</v>
      </c>
      <c r="F387" s="252"/>
      <c r="G387" s="252"/>
      <c r="H387" s="256"/>
      <c r="I387" s="262"/>
      <c r="J387" s="252"/>
      <c r="K387" s="252" t="s">
        <v>762</v>
      </c>
      <c r="L387" s="252"/>
      <c r="M387" s="252"/>
      <c r="N387" s="252"/>
      <c r="O387" s="31" t="s">
        <v>16</v>
      </c>
      <c r="P387" s="252"/>
      <c r="Q387" s="252"/>
      <c r="R387" s="252"/>
      <c r="S387" s="252" t="s">
        <v>16</v>
      </c>
    </row>
    <row r="388" spans="1:19" ht="72" x14ac:dyDescent="0.2">
      <c r="A388" s="274"/>
      <c r="B388" s="275"/>
      <c r="C388" s="268"/>
      <c r="D388" s="254"/>
      <c r="E388" s="261"/>
      <c r="F388" s="252"/>
      <c r="G388" s="252"/>
      <c r="H388" s="256"/>
      <c r="I388" s="262"/>
      <c r="J388" s="252"/>
      <c r="K388" s="252"/>
      <c r="L388" s="252"/>
      <c r="M388" s="252"/>
      <c r="N388" s="252"/>
      <c r="O388" s="40" t="s">
        <v>684</v>
      </c>
      <c r="P388" s="252"/>
      <c r="Q388" s="252"/>
      <c r="R388" s="252"/>
      <c r="S388" s="252"/>
    </row>
    <row r="389" spans="1:19" ht="15.75" customHeight="1" x14ac:dyDescent="0.2">
      <c r="A389" s="274"/>
      <c r="B389" s="275">
        <v>313</v>
      </c>
      <c r="C389" s="268" t="s">
        <v>685</v>
      </c>
      <c r="D389" s="254" t="s">
        <v>686</v>
      </c>
      <c r="E389" s="266"/>
      <c r="F389" s="255"/>
      <c r="G389" s="255"/>
      <c r="H389" s="267">
        <v>42344</v>
      </c>
      <c r="I389" s="262"/>
      <c r="J389" s="255" t="s">
        <v>39</v>
      </c>
      <c r="K389" s="255"/>
      <c r="L389" s="255"/>
      <c r="M389" s="255"/>
      <c r="N389" s="255"/>
      <c r="O389" s="255" t="s">
        <v>763</v>
      </c>
      <c r="P389" s="255"/>
      <c r="Q389" s="255"/>
      <c r="R389" s="255" t="s">
        <v>39</v>
      </c>
      <c r="S389" s="255"/>
    </row>
    <row r="390" spans="1:19" ht="30.75" customHeight="1" x14ac:dyDescent="0.2">
      <c r="A390" s="274"/>
      <c r="B390" s="275"/>
      <c r="C390" s="268"/>
      <c r="D390" s="254"/>
      <c r="E390" s="266"/>
      <c r="F390" s="255"/>
      <c r="G390" s="255"/>
      <c r="H390" s="267"/>
      <c r="I390" s="262"/>
      <c r="J390" s="255"/>
      <c r="K390" s="255"/>
      <c r="L390" s="255"/>
      <c r="M390" s="255"/>
      <c r="N390" s="255"/>
      <c r="O390" s="255"/>
      <c r="P390" s="255"/>
      <c r="Q390" s="255"/>
      <c r="R390" s="255"/>
      <c r="S390" s="255"/>
    </row>
    <row r="391" spans="1:19" ht="60" x14ac:dyDescent="0.2">
      <c r="A391" s="274"/>
      <c r="B391" s="32">
        <v>314</v>
      </c>
      <c r="C391" s="39" t="s">
        <v>687</v>
      </c>
      <c r="D391" s="40" t="s">
        <v>688</v>
      </c>
      <c r="E391" s="30" t="s">
        <v>689</v>
      </c>
      <c r="F391" s="31"/>
      <c r="G391" s="31"/>
      <c r="H391" s="37"/>
      <c r="I391" s="38"/>
      <c r="J391" s="31" t="s">
        <v>39</v>
      </c>
      <c r="K391" s="31"/>
      <c r="L391" s="31"/>
      <c r="M391" s="31" t="s">
        <v>39</v>
      </c>
      <c r="N391" s="31"/>
      <c r="O391" s="31" t="s">
        <v>16</v>
      </c>
      <c r="P391" s="31"/>
      <c r="Q391" s="31"/>
      <c r="R391" s="31" t="s">
        <v>16</v>
      </c>
      <c r="S391" s="31"/>
    </row>
    <row r="392" spans="1:19" ht="48" x14ac:dyDescent="0.2">
      <c r="A392" s="274"/>
      <c r="B392" s="32">
        <v>315</v>
      </c>
      <c r="C392" s="39" t="s">
        <v>690</v>
      </c>
      <c r="D392" s="40" t="s">
        <v>691</v>
      </c>
      <c r="E392" s="30"/>
      <c r="F392" s="31"/>
      <c r="G392" s="31"/>
      <c r="H392" s="37" t="s">
        <v>692</v>
      </c>
      <c r="I392" s="38"/>
      <c r="J392" s="31" t="s">
        <v>39</v>
      </c>
      <c r="K392" s="31"/>
      <c r="L392" s="31"/>
      <c r="M392" s="31"/>
      <c r="N392" s="31" t="s">
        <v>39</v>
      </c>
      <c r="O392" s="31"/>
      <c r="P392" s="31"/>
      <c r="Q392" s="31"/>
      <c r="R392" s="31" t="s">
        <v>16</v>
      </c>
      <c r="S392" s="31"/>
    </row>
    <row r="393" spans="1:19" x14ac:dyDescent="0.2">
      <c r="A393" s="274"/>
      <c r="B393" s="275">
        <v>316</v>
      </c>
      <c r="C393" s="268" t="s">
        <v>693</v>
      </c>
      <c r="D393" s="254" t="s">
        <v>694</v>
      </c>
      <c r="E393" s="271"/>
      <c r="F393" s="252"/>
      <c r="G393" s="252"/>
      <c r="H393" s="256"/>
      <c r="I393" s="262" t="s">
        <v>695</v>
      </c>
      <c r="J393" s="252" t="s">
        <v>39</v>
      </c>
      <c r="K393" s="252"/>
      <c r="L393" s="252"/>
      <c r="M393" s="252"/>
      <c r="N393" s="252"/>
      <c r="O393" s="252"/>
      <c r="P393" s="252"/>
      <c r="Q393" s="252"/>
      <c r="R393" s="252" t="s">
        <v>16</v>
      </c>
      <c r="S393" s="252"/>
    </row>
    <row r="394" spans="1:19" x14ac:dyDescent="0.2">
      <c r="A394" s="274"/>
      <c r="B394" s="275"/>
      <c r="C394" s="268"/>
      <c r="D394" s="254"/>
      <c r="E394" s="271"/>
      <c r="F394" s="252"/>
      <c r="G394" s="252"/>
      <c r="H394" s="256"/>
      <c r="I394" s="262"/>
      <c r="J394" s="252"/>
      <c r="K394" s="252"/>
      <c r="L394" s="252"/>
      <c r="M394" s="252"/>
      <c r="N394" s="252"/>
      <c r="O394" s="252"/>
      <c r="P394" s="252"/>
      <c r="Q394" s="252"/>
      <c r="R394" s="252"/>
      <c r="S394" s="252"/>
    </row>
    <row r="395" spans="1:19" ht="48" x14ac:dyDescent="0.2">
      <c r="A395" s="274"/>
      <c r="B395" s="32">
        <v>317</v>
      </c>
      <c r="C395" s="39" t="s">
        <v>696</v>
      </c>
      <c r="D395" s="40" t="s">
        <v>697</v>
      </c>
      <c r="E395" s="30"/>
      <c r="F395" s="31"/>
      <c r="G395" s="31"/>
      <c r="H395" s="37"/>
      <c r="I395" s="38" t="s">
        <v>358</v>
      </c>
      <c r="J395" s="31" t="s">
        <v>39</v>
      </c>
      <c r="K395" s="31"/>
      <c r="L395" s="31"/>
      <c r="M395" s="31"/>
      <c r="N395" s="31" t="s">
        <v>39</v>
      </c>
      <c r="O395" s="31" t="s">
        <v>39</v>
      </c>
      <c r="P395" s="31"/>
      <c r="Q395" s="31"/>
      <c r="R395" s="31" t="s">
        <v>16</v>
      </c>
      <c r="S395" s="31"/>
    </row>
    <row r="396" spans="1:19" ht="60" x14ac:dyDescent="0.2">
      <c r="A396" s="274"/>
      <c r="B396" s="32">
        <v>318</v>
      </c>
      <c r="C396" s="39" t="s">
        <v>698</v>
      </c>
      <c r="D396" s="40" t="s">
        <v>699</v>
      </c>
      <c r="E396" s="30"/>
      <c r="F396" s="31"/>
      <c r="G396" s="31"/>
      <c r="H396" s="37" t="s">
        <v>384</v>
      </c>
      <c r="I396" s="38"/>
      <c r="J396" s="31" t="s">
        <v>39</v>
      </c>
      <c r="K396" s="31"/>
      <c r="L396" s="31"/>
      <c r="M396" s="31"/>
      <c r="N396" s="31" t="s">
        <v>39</v>
      </c>
      <c r="O396" s="31" t="s">
        <v>39</v>
      </c>
      <c r="P396" s="31"/>
      <c r="Q396" s="31"/>
      <c r="R396" s="31" t="s">
        <v>39</v>
      </c>
      <c r="S396" s="31"/>
    </row>
    <row r="397" spans="1:19" ht="60" x14ac:dyDescent="0.2">
      <c r="A397" s="255" t="s">
        <v>904</v>
      </c>
      <c r="B397" s="32">
        <v>319</v>
      </c>
      <c r="C397" s="41" t="s">
        <v>704</v>
      </c>
      <c r="D397" s="41" t="s">
        <v>705</v>
      </c>
      <c r="E397" s="41"/>
      <c r="F397" s="41"/>
      <c r="G397" s="41"/>
      <c r="H397" s="46" t="s">
        <v>706</v>
      </c>
      <c r="I397" s="41"/>
      <c r="J397" s="41" t="s">
        <v>16</v>
      </c>
      <c r="K397" s="41"/>
      <c r="L397" s="41"/>
      <c r="M397" s="41"/>
      <c r="N397" s="41" t="s">
        <v>16</v>
      </c>
      <c r="O397" s="41"/>
      <c r="P397" s="41"/>
      <c r="Q397" s="41"/>
      <c r="R397" s="41"/>
      <c r="S397" s="41" t="s">
        <v>707</v>
      </c>
    </row>
    <row r="398" spans="1:19" ht="24" x14ac:dyDescent="0.2">
      <c r="A398" s="255"/>
      <c r="B398" s="32">
        <v>320</v>
      </c>
      <c r="C398" s="41" t="s">
        <v>708</v>
      </c>
      <c r="D398" s="41" t="s">
        <v>709</v>
      </c>
      <c r="E398" s="41"/>
      <c r="F398" s="41"/>
      <c r="G398" s="41"/>
      <c r="H398" s="45">
        <v>42166</v>
      </c>
      <c r="I398" s="41"/>
      <c r="J398" s="41" t="s">
        <v>16</v>
      </c>
      <c r="K398" s="41"/>
      <c r="L398" s="41"/>
      <c r="M398" s="41"/>
      <c r="N398" s="41" t="s">
        <v>16</v>
      </c>
      <c r="O398" s="41"/>
      <c r="P398" s="41"/>
      <c r="Q398" s="41"/>
      <c r="R398" s="41" t="s">
        <v>16</v>
      </c>
      <c r="S398" s="41"/>
    </row>
    <row r="399" spans="1:19" ht="24" x14ac:dyDescent="0.2">
      <c r="A399" s="255"/>
      <c r="B399" s="32">
        <v>321</v>
      </c>
      <c r="C399" s="41" t="s">
        <v>710</v>
      </c>
      <c r="D399" s="41" t="s">
        <v>711</v>
      </c>
      <c r="E399" s="41"/>
      <c r="F399" s="41"/>
      <c r="G399" s="41"/>
      <c r="H399" s="46" t="s">
        <v>712</v>
      </c>
      <c r="I399" s="41"/>
      <c r="J399" s="41" t="s">
        <v>16</v>
      </c>
      <c r="K399" s="41"/>
      <c r="L399" s="41"/>
      <c r="M399" s="41"/>
      <c r="N399" s="41"/>
      <c r="O399" s="41"/>
      <c r="P399" s="41" t="s">
        <v>16</v>
      </c>
      <c r="Q399" s="41"/>
      <c r="R399" s="41"/>
      <c r="S399" s="41" t="s">
        <v>16</v>
      </c>
    </row>
    <row r="400" spans="1:19" ht="24" x14ac:dyDescent="0.2">
      <c r="A400" s="255"/>
      <c r="B400" s="32">
        <v>322</v>
      </c>
      <c r="C400" s="41" t="s">
        <v>713</v>
      </c>
      <c r="D400" s="41" t="s">
        <v>714</v>
      </c>
      <c r="E400" s="41"/>
      <c r="F400" s="41"/>
      <c r="G400" s="41"/>
      <c r="H400" s="46" t="s">
        <v>715</v>
      </c>
      <c r="I400" s="41"/>
      <c r="J400" s="41" t="s">
        <v>16</v>
      </c>
      <c r="K400" s="41"/>
      <c r="L400" s="41"/>
      <c r="M400" s="41"/>
      <c r="N400" s="41"/>
      <c r="O400" s="41" t="s">
        <v>16</v>
      </c>
      <c r="P400" s="41"/>
      <c r="Q400" s="41"/>
      <c r="R400" s="41"/>
      <c r="S400" s="41" t="s">
        <v>16</v>
      </c>
    </row>
    <row r="401" spans="1:19" ht="24" x14ac:dyDescent="0.2">
      <c r="A401" s="255"/>
      <c r="B401" s="32">
        <v>323</v>
      </c>
      <c r="C401" s="41" t="s">
        <v>716</v>
      </c>
      <c r="D401" s="41" t="s">
        <v>717</v>
      </c>
      <c r="E401" s="41"/>
      <c r="F401" s="41"/>
      <c r="G401" s="41"/>
      <c r="H401" s="41"/>
      <c r="I401" s="41" t="s">
        <v>718</v>
      </c>
      <c r="J401" s="41" t="s">
        <v>16</v>
      </c>
      <c r="K401" s="41"/>
      <c r="L401" s="41"/>
      <c r="M401" s="41"/>
      <c r="N401" s="41" t="s">
        <v>16</v>
      </c>
      <c r="O401" s="41"/>
      <c r="P401" s="19"/>
      <c r="Q401" s="41"/>
      <c r="R401" s="41" t="s">
        <v>16</v>
      </c>
      <c r="S401" s="41"/>
    </row>
    <row r="402" spans="1:19" ht="33" customHeight="1" x14ac:dyDescent="0.25">
      <c r="A402" s="34"/>
      <c r="B402" s="32" t="s">
        <v>957</v>
      </c>
      <c r="C402" s="257" t="s">
        <v>958</v>
      </c>
      <c r="D402" s="257"/>
      <c r="E402" s="19">
        <v>36</v>
      </c>
      <c r="F402" s="19">
        <v>18</v>
      </c>
      <c r="G402" s="19">
        <v>25</v>
      </c>
      <c r="H402" s="19">
        <v>129</v>
      </c>
      <c r="I402" s="19">
        <v>115</v>
      </c>
      <c r="J402" s="19">
        <v>243</v>
      </c>
      <c r="K402" s="19">
        <v>19</v>
      </c>
      <c r="L402" s="19">
        <v>12</v>
      </c>
      <c r="M402" s="19">
        <v>27</v>
      </c>
      <c r="N402" s="19">
        <v>124</v>
      </c>
      <c r="O402" s="19">
        <v>53</v>
      </c>
      <c r="P402" s="19">
        <v>43</v>
      </c>
      <c r="Q402" s="19">
        <v>18</v>
      </c>
      <c r="R402" s="19">
        <v>218</v>
      </c>
      <c r="S402" s="19">
        <v>100</v>
      </c>
    </row>
    <row r="403" spans="1:19" x14ac:dyDescent="0.2">
      <c r="B403" s="29"/>
      <c r="D403" s="3">
        <f>SUM(D397:D401)</f>
        <v>0</v>
      </c>
    </row>
  </sheetData>
  <customSheetViews>
    <customSheetView guid="{2179B08D-B829-4007-8002-3485BDB7BDD6}" hiddenRows="1" state="hidden" topLeftCell="A4">
      <selection activeCell="F144" sqref="F144"/>
      <pageMargins left="0.45" right="0.45" top="0.5" bottom="0.5" header="0.3" footer="0.3"/>
      <pageSetup paperSize="9" orientation="landscape" r:id="rId1"/>
    </customSheetView>
  </customSheetViews>
  <mergeCells count="924">
    <mergeCell ref="F347:F348"/>
    <mergeCell ref="D349:D350"/>
    <mergeCell ref="E349:E350"/>
    <mergeCell ref="F349:F350"/>
    <mergeCell ref="H289:H290"/>
    <mergeCell ref="I289:I290"/>
    <mergeCell ref="D289:D290"/>
    <mergeCell ref="E289:E290"/>
    <mergeCell ref="D285:D286"/>
    <mergeCell ref="E285:E286"/>
    <mergeCell ref="B15:B16"/>
    <mergeCell ref="B191:B192"/>
    <mergeCell ref="B189:B190"/>
    <mergeCell ref="B102:B103"/>
    <mergeCell ref="B146:B147"/>
    <mergeCell ref="B78:B79"/>
    <mergeCell ref="B342:B343"/>
    <mergeCell ref="B349:B350"/>
    <mergeCell ref="B53:B56"/>
    <mergeCell ref="B321:B322"/>
    <mergeCell ref="B50:B52"/>
    <mergeCell ref="B24:B25"/>
    <mergeCell ref="B26:B27"/>
    <mergeCell ref="B28:B29"/>
    <mergeCell ref="B32:B33"/>
    <mergeCell ref="B39:B41"/>
    <mergeCell ref="B42:B44"/>
    <mergeCell ref="B48:B49"/>
    <mergeCell ref="B173:B174"/>
    <mergeCell ref="B116:B118"/>
    <mergeCell ref="B87:B89"/>
    <mergeCell ref="B138:B139"/>
    <mergeCell ref="B340:B341"/>
    <mergeCell ref="B272:B273"/>
    <mergeCell ref="Q393:Q394"/>
    <mergeCell ref="A1:E1"/>
    <mergeCell ref="A2:E2"/>
    <mergeCell ref="F4:M4"/>
    <mergeCell ref="F5:M5"/>
    <mergeCell ref="O389:O390"/>
    <mergeCell ref="P389:P390"/>
    <mergeCell ref="C387:C388"/>
    <mergeCell ref="B34:B36"/>
    <mergeCell ref="C34:C36"/>
    <mergeCell ref="H393:H394"/>
    <mergeCell ref="O393:O394"/>
    <mergeCell ref="P393:P394"/>
    <mergeCell ref="L389:L390"/>
    <mergeCell ref="M389:M390"/>
    <mergeCell ref="J393:J394"/>
    <mergeCell ref="K389:K390"/>
    <mergeCell ref="H389:H390"/>
    <mergeCell ref="I389:I390"/>
    <mergeCell ref="N389:N390"/>
    <mergeCell ref="G387:G388"/>
    <mergeCell ref="C389:C390"/>
    <mergeCell ref="D389:D390"/>
    <mergeCell ref="F387:F388"/>
    <mergeCell ref="A397:A401"/>
    <mergeCell ref="E389:E390"/>
    <mergeCell ref="F389:F390"/>
    <mergeCell ref="G389:G390"/>
    <mergeCell ref="B393:B394"/>
    <mergeCell ref="G377:G379"/>
    <mergeCell ref="B377:B379"/>
    <mergeCell ref="B387:B388"/>
    <mergeCell ref="C393:C394"/>
    <mergeCell ref="D393:D394"/>
    <mergeCell ref="E387:E388"/>
    <mergeCell ref="A375:A396"/>
    <mergeCell ref="F393:F394"/>
    <mergeCell ref="D387:D388"/>
    <mergeCell ref="E393:E394"/>
    <mergeCell ref="B389:B390"/>
    <mergeCell ref="G393:G394"/>
    <mergeCell ref="C377:C379"/>
    <mergeCell ref="E377:E379"/>
    <mergeCell ref="F377:F379"/>
    <mergeCell ref="C50:C52"/>
    <mergeCell ref="B312:B313"/>
    <mergeCell ref="A31:A36"/>
    <mergeCell ref="A317:A318"/>
    <mergeCell ref="A325:A339"/>
    <mergeCell ref="A258:A261"/>
    <mergeCell ref="A104:A110"/>
    <mergeCell ref="A111:A114"/>
    <mergeCell ref="A115:A122"/>
    <mergeCell ref="A144:A150"/>
    <mergeCell ref="A151:A155"/>
    <mergeCell ref="A181:A187"/>
    <mergeCell ref="A37:A38"/>
    <mergeCell ref="A262:A282"/>
    <mergeCell ref="A283:A286"/>
    <mergeCell ref="A287:A291"/>
    <mergeCell ref="A292:A304"/>
    <mergeCell ref="A321:A323"/>
    <mergeCell ref="C48:C49"/>
    <mergeCell ref="C42:C44"/>
    <mergeCell ref="C285:C286"/>
    <mergeCell ref="C270:C271"/>
    <mergeCell ref="A39:A56"/>
    <mergeCell ref="A57:A59"/>
    <mergeCell ref="A156:A164"/>
    <mergeCell ref="A165:A170"/>
    <mergeCell ref="A173:A175"/>
    <mergeCell ref="B84:B85"/>
    <mergeCell ref="A60:A81"/>
    <mergeCell ref="A82:A103"/>
    <mergeCell ref="A123:A143"/>
    <mergeCell ref="B121:B122"/>
    <mergeCell ref="B107:B108"/>
    <mergeCell ref="B119:B120"/>
    <mergeCell ref="B65:B74"/>
    <mergeCell ref="B76:B77"/>
    <mergeCell ref="B93:B94"/>
    <mergeCell ref="B105:B106"/>
    <mergeCell ref="J266:J267"/>
    <mergeCell ref="K266:K267"/>
    <mergeCell ref="L266:L267"/>
    <mergeCell ref="E266:E267"/>
    <mergeCell ref="F266:F267"/>
    <mergeCell ref="A362:A372"/>
    <mergeCell ref="A305:A307"/>
    <mergeCell ref="A309:A316"/>
    <mergeCell ref="C351:C352"/>
    <mergeCell ref="D351:D352"/>
    <mergeCell ref="E351:E352"/>
    <mergeCell ref="C349:C350"/>
    <mergeCell ref="F351:F352"/>
    <mergeCell ref="D270:D271"/>
    <mergeCell ref="E270:E271"/>
    <mergeCell ref="G270:G271"/>
    <mergeCell ref="H270:H271"/>
    <mergeCell ref="F270:F271"/>
    <mergeCell ref="H351:H352"/>
    <mergeCell ref="G351:G352"/>
    <mergeCell ref="G321:G322"/>
    <mergeCell ref="H321:H322"/>
    <mergeCell ref="I321:I322"/>
    <mergeCell ref="I274:I275"/>
    <mergeCell ref="C289:C290"/>
    <mergeCell ref="B270:B271"/>
    <mergeCell ref="B345:B346"/>
    <mergeCell ref="F345:F346"/>
    <mergeCell ref="C312:C313"/>
    <mergeCell ref="A340:A352"/>
    <mergeCell ref="N393:N394"/>
    <mergeCell ref="E373:E374"/>
    <mergeCell ref="F373:F374"/>
    <mergeCell ref="G373:G374"/>
    <mergeCell ref="H373:H374"/>
    <mergeCell ref="N349:N350"/>
    <mergeCell ref="E347:E348"/>
    <mergeCell ref="K274:K275"/>
    <mergeCell ref="L274:L275"/>
    <mergeCell ref="M274:M275"/>
    <mergeCell ref="N270:N271"/>
    <mergeCell ref="K393:K394"/>
    <mergeCell ref="L393:L394"/>
    <mergeCell ref="M393:M394"/>
    <mergeCell ref="I393:I394"/>
    <mergeCell ref="B373:B374"/>
    <mergeCell ref="I373:I374"/>
    <mergeCell ref="H387:H388"/>
    <mergeCell ref="A9:A18"/>
    <mergeCell ref="A353:A358"/>
    <mergeCell ref="B193:B195"/>
    <mergeCell ref="B347:B348"/>
    <mergeCell ref="A176:A180"/>
    <mergeCell ref="A19:A30"/>
    <mergeCell ref="B176:B177"/>
    <mergeCell ref="C373:C374"/>
    <mergeCell ref="D373:D374"/>
    <mergeCell ref="C347:C348"/>
    <mergeCell ref="D347:D348"/>
    <mergeCell ref="B274:B275"/>
    <mergeCell ref="B289:B290"/>
    <mergeCell ref="A373:A374"/>
    <mergeCell ref="B351:B352"/>
    <mergeCell ref="A360:A361"/>
    <mergeCell ref="C266:C267"/>
    <mergeCell ref="D266:D267"/>
    <mergeCell ref="C189:C190"/>
    <mergeCell ref="D189:D190"/>
    <mergeCell ref="C93:C94"/>
    <mergeCell ref="C107:C108"/>
    <mergeCell ref="D107:D108"/>
    <mergeCell ref="D93:D94"/>
    <mergeCell ref="S389:S390"/>
    <mergeCell ref="S387:S388"/>
    <mergeCell ref="Q387:Q388"/>
    <mergeCell ref="Q389:Q390"/>
    <mergeCell ref="P377:P379"/>
    <mergeCell ref="P387:P388"/>
    <mergeCell ref="I351:I352"/>
    <mergeCell ref="J351:J352"/>
    <mergeCell ref="K351:K352"/>
    <mergeCell ref="N373:N374"/>
    <mergeCell ref="N387:N388"/>
    <mergeCell ref="M351:M352"/>
    <mergeCell ref="J373:J374"/>
    <mergeCell ref="S351:S352"/>
    <mergeCell ref="O373:O374"/>
    <mergeCell ref="P373:P374"/>
    <mergeCell ref="R373:R374"/>
    <mergeCell ref="S373:S374"/>
    <mergeCell ref="Q373:Q374"/>
    <mergeCell ref="O351:O352"/>
    <mergeCell ref="L351:L352"/>
    <mergeCell ref="S393:S394"/>
    <mergeCell ref="R377:R379"/>
    <mergeCell ref="H377:H379"/>
    <mergeCell ref="Q377:Q379"/>
    <mergeCell ref="L377:L379"/>
    <mergeCell ref="R387:R388"/>
    <mergeCell ref="S377:S379"/>
    <mergeCell ref="K373:K374"/>
    <mergeCell ref="L373:L374"/>
    <mergeCell ref="M373:M374"/>
    <mergeCell ref="J387:J388"/>
    <mergeCell ref="R393:R394"/>
    <mergeCell ref="R389:R390"/>
    <mergeCell ref="M377:M379"/>
    <mergeCell ref="N377:N379"/>
    <mergeCell ref="O377:O379"/>
    <mergeCell ref="J389:J390"/>
    <mergeCell ref="L387:L388"/>
    <mergeCell ref="M387:M388"/>
    <mergeCell ref="K387:K388"/>
    <mergeCell ref="I377:I379"/>
    <mergeCell ref="J377:J379"/>
    <mergeCell ref="K377:K379"/>
    <mergeCell ref="I387:I388"/>
    <mergeCell ref="P349:P350"/>
    <mergeCell ref="Q349:Q350"/>
    <mergeCell ref="P351:P352"/>
    <mergeCell ref="Q351:Q352"/>
    <mergeCell ref="R351:R352"/>
    <mergeCell ref="G349:G350"/>
    <mergeCell ref="H349:H350"/>
    <mergeCell ref="S347:S348"/>
    <mergeCell ref="Q347:Q348"/>
    <mergeCell ref="R347:R348"/>
    <mergeCell ref="L347:L348"/>
    <mergeCell ref="M347:M348"/>
    <mergeCell ref="N347:N348"/>
    <mergeCell ref="P347:P348"/>
    <mergeCell ref="L349:L350"/>
    <mergeCell ref="S349:S350"/>
    <mergeCell ref="G347:G348"/>
    <mergeCell ref="H347:H348"/>
    <mergeCell ref="I349:I350"/>
    <mergeCell ref="K349:K350"/>
    <mergeCell ref="I347:I348"/>
    <mergeCell ref="K347:K348"/>
    <mergeCell ref="M349:M350"/>
    <mergeCell ref="J347:J348"/>
    <mergeCell ref="O347:O348"/>
    <mergeCell ref="I345:I346"/>
    <mergeCell ref="K345:K346"/>
    <mergeCell ref="I342:I343"/>
    <mergeCell ref="K342:K343"/>
    <mergeCell ref="L345:L346"/>
    <mergeCell ref="M345:M346"/>
    <mergeCell ref="N345:N346"/>
    <mergeCell ref="L342:L343"/>
    <mergeCell ref="R289:R290"/>
    <mergeCell ref="S289:S290"/>
    <mergeCell ref="O289:O290"/>
    <mergeCell ref="P289:P290"/>
    <mergeCell ref="R285:R286"/>
    <mergeCell ref="S285:S286"/>
    <mergeCell ref="F321:F322"/>
    <mergeCell ref="L321:L322"/>
    <mergeCell ref="M321:M322"/>
    <mergeCell ref="N321:N322"/>
    <mergeCell ref="Q285:Q286"/>
    <mergeCell ref="Q289:Q290"/>
    <mergeCell ref="J289:J290"/>
    <mergeCell ref="K285:K286"/>
    <mergeCell ref="J285:J286"/>
    <mergeCell ref="K289:K290"/>
    <mergeCell ref="K321:K322"/>
    <mergeCell ref="F289:F290"/>
    <mergeCell ref="G289:G290"/>
    <mergeCell ref="F285:F286"/>
    <mergeCell ref="G285:G286"/>
    <mergeCell ref="O321:O322"/>
    <mergeCell ref="H285:H286"/>
    <mergeCell ref="I285:I286"/>
    <mergeCell ref="S340:S341"/>
    <mergeCell ref="L340:L341"/>
    <mergeCell ref="M340:M341"/>
    <mergeCell ref="N340:N341"/>
    <mergeCell ref="C321:C322"/>
    <mergeCell ref="D321:D322"/>
    <mergeCell ref="E321:E322"/>
    <mergeCell ref="P321:P322"/>
    <mergeCell ref="Q321:Q322"/>
    <mergeCell ref="R321:R322"/>
    <mergeCell ref="S321:S322"/>
    <mergeCell ref="C340:C341"/>
    <mergeCell ref="D340:D341"/>
    <mergeCell ref="E340:E341"/>
    <mergeCell ref="F340:F341"/>
    <mergeCell ref="G340:G341"/>
    <mergeCell ref="H340:H341"/>
    <mergeCell ref="J321:J322"/>
    <mergeCell ref="Q340:Q341"/>
    <mergeCell ref="K340:K341"/>
    <mergeCell ref="P340:P341"/>
    <mergeCell ref="O274:O275"/>
    <mergeCell ref="P274:P275"/>
    <mergeCell ref="L285:L286"/>
    <mergeCell ref="N285:N286"/>
    <mergeCell ref="M289:M290"/>
    <mergeCell ref="N289:N290"/>
    <mergeCell ref="O285:O286"/>
    <mergeCell ref="P285:P286"/>
    <mergeCell ref="L289:L290"/>
    <mergeCell ref="S272:S273"/>
    <mergeCell ref="C274:C275"/>
    <mergeCell ref="D274:D275"/>
    <mergeCell ref="E274:E275"/>
    <mergeCell ref="F274:F275"/>
    <mergeCell ref="G274:G275"/>
    <mergeCell ref="H274:H275"/>
    <mergeCell ref="I272:I273"/>
    <mergeCell ref="P272:P273"/>
    <mergeCell ref="R274:R275"/>
    <mergeCell ref="Q274:Q275"/>
    <mergeCell ref="J272:J273"/>
    <mergeCell ref="C272:C273"/>
    <mergeCell ref="D272:D273"/>
    <mergeCell ref="E272:E273"/>
    <mergeCell ref="F272:F273"/>
    <mergeCell ref="G272:G273"/>
    <mergeCell ref="Q272:Q273"/>
    <mergeCell ref="R272:R273"/>
    <mergeCell ref="K272:K273"/>
    <mergeCell ref="L272:L273"/>
    <mergeCell ref="M272:M273"/>
    <mergeCell ref="O272:O273"/>
    <mergeCell ref="H272:H273"/>
    <mergeCell ref="O270:O271"/>
    <mergeCell ref="Q270:Q271"/>
    <mergeCell ref="R270:R271"/>
    <mergeCell ref="M270:M271"/>
    <mergeCell ref="J268:J269"/>
    <mergeCell ref="K268:K269"/>
    <mergeCell ref="I270:I271"/>
    <mergeCell ref="J270:J271"/>
    <mergeCell ref="K270:K271"/>
    <mergeCell ref="L270:L271"/>
    <mergeCell ref="L268:L269"/>
    <mergeCell ref="O266:O267"/>
    <mergeCell ref="O268:O269"/>
    <mergeCell ref="P268:P269"/>
    <mergeCell ref="Q268:Q269"/>
    <mergeCell ref="P266:P267"/>
    <mergeCell ref="Q266:Q267"/>
    <mergeCell ref="R266:R267"/>
    <mergeCell ref="S266:S267"/>
    <mergeCell ref="M266:M267"/>
    <mergeCell ref="N266:N267"/>
    <mergeCell ref="R268:R269"/>
    <mergeCell ref="S268:S269"/>
    <mergeCell ref="M268:M269"/>
    <mergeCell ref="G266:G267"/>
    <mergeCell ref="H266:H267"/>
    <mergeCell ref="H268:H269"/>
    <mergeCell ref="I268:I269"/>
    <mergeCell ref="C268:C269"/>
    <mergeCell ref="D268:D269"/>
    <mergeCell ref="E268:E269"/>
    <mergeCell ref="F268:F269"/>
    <mergeCell ref="G268:G269"/>
    <mergeCell ref="I266:I267"/>
    <mergeCell ref="R264:R265"/>
    <mergeCell ref="S264:S265"/>
    <mergeCell ref="L264:L265"/>
    <mergeCell ref="M264:M265"/>
    <mergeCell ref="O264:O265"/>
    <mergeCell ref="S262:S263"/>
    <mergeCell ref="P262:P263"/>
    <mergeCell ref="Q262:Q263"/>
    <mergeCell ref="R262:R263"/>
    <mergeCell ref="L262:L263"/>
    <mergeCell ref="G262:G263"/>
    <mergeCell ref="C262:C263"/>
    <mergeCell ref="Q264:Q265"/>
    <mergeCell ref="I262:I263"/>
    <mergeCell ref="M262:M263"/>
    <mergeCell ref="O262:O263"/>
    <mergeCell ref="P264:P265"/>
    <mergeCell ref="J262:J263"/>
    <mergeCell ref="K262:K263"/>
    <mergeCell ref="I264:I265"/>
    <mergeCell ref="J264:J265"/>
    <mergeCell ref="K264:K265"/>
    <mergeCell ref="H262:H263"/>
    <mergeCell ref="C264:C265"/>
    <mergeCell ref="D264:D265"/>
    <mergeCell ref="E264:E265"/>
    <mergeCell ref="F264:F265"/>
    <mergeCell ref="G264:G265"/>
    <mergeCell ref="H264:H265"/>
    <mergeCell ref="F262:F263"/>
    <mergeCell ref="D262:D263"/>
    <mergeCell ref="E262:E263"/>
    <mergeCell ref="S191:S192"/>
    <mergeCell ref="C193:C195"/>
    <mergeCell ref="D193:D195"/>
    <mergeCell ref="E193:E195"/>
    <mergeCell ref="F193:F195"/>
    <mergeCell ref="G193:G195"/>
    <mergeCell ref="H193:H195"/>
    <mergeCell ref="I191:I192"/>
    <mergeCell ref="J191:J192"/>
    <mergeCell ref="G191:G192"/>
    <mergeCell ref="Q193:Q195"/>
    <mergeCell ref="K191:K192"/>
    <mergeCell ref="R193:R195"/>
    <mergeCell ref="C191:C192"/>
    <mergeCell ref="D191:D192"/>
    <mergeCell ref="E191:E192"/>
    <mergeCell ref="F191:F192"/>
    <mergeCell ref="J193:J195"/>
    <mergeCell ref="K193:K195"/>
    <mergeCell ref="H191:H192"/>
    <mergeCell ref="P191:P192"/>
    <mergeCell ref="Q191:Q192"/>
    <mergeCell ref="O191:O192"/>
    <mergeCell ref="O193:O195"/>
    <mergeCell ref="P193:P195"/>
    <mergeCell ref="I189:I190"/>
    <mergeCell ref="J189:J190"/>
    <mergeCell ref="P189:P190"/>
    <mergeCell ref="R191:R192"/>
    <mergeCell ref="L191:L192"/>
    <mergeCell ref="I193:I195"/>
    <mergeCell ref="L193:L195"/>
    <mergeCell ref="M193:M195"/>
    <mergeCell ref="N193:N195"/>
    <mergeCell ref="M191:M192"/>
    <mergeCell ref="G173:G174"/>
    <mergeCell ref="H173:H174"/>
    <mergeCell ref="K176:K177"/>
    <mergeCell ref="L176:L177"/>
    <mergeCell ref="M176:M177"/>
    <mergeCell ref="P176:P177"/>
    <mergeCell ref="Q176:Q177"/>
    <mergeCell ref="S176:S177"/>
    <mergeCell ref="K189:K190"/>
    <mergeCell ref="R176:R177"/>
    <mergeCell ref="Q189:Q190"/>
    <mergeCell ref="R189:R190"/>
    <mergeCell ref="I176:I177"/>
    <mergeCell ref="J176:J177"/>
    <mergeCell ref="O176:O177"/>
    <mergeCell ref="S189:S190"/>
    <mergeCell ref="L189:L190"/>
    <mergeCell ref="M189:M190"/>
    <mergeCell ref="O189:O190"/>
    <mergeCell ref="E189:E190"/>
    <mergeCell ref="F189:F190"/>
    <mergeCell ref="G189:G190"/>
    <mergeCell ref="H189:H190"/>
    <mergeCell ref="R173:R174"/>
    <mergeCell ref="S173:S174"/>
    <mergeCell ref="C176:C177"/>
    <mergeCell ref="D176:D177"/>
    <mergeCell ref="E176:E177"/>
    <mergeCell ref="F176:F177"/>
    <mergeCell ref="G176:G177"/>
    <mergeCell ref="H176:H177"/>
    <mergeCell ref="I173:I174"/>
    <mergeCell ref="J173:J174"/>
    <mergeCell ref="P173:P174"/>
    <mergeCell ref="Q173:Q174"/>
    <mergeCell ref="K173:K174"/>
    <mergeCell ref="L173:L174"/>
    <mergeCell ref="M173:M174"/>
    <mergeCell ref="N173:N174"/>
    <mergeCell ref="C173:C174"/>
    <mergeCell ref="D173:D174"/>
    <mergeCell ref="E173:E174"/>
    <mergeCell ref="F173:F174"/>
    <mergeCell ref="C146:C147"/>
    <mergeCell ref="S146:S147"/>
    <mergeCell ref="I138:I139"/>
    <mergeCell ref="J138:J139"/>
    <mergeCell ref="K138:K139"/>
    <mergeCell ref="L138:L139"/>
    <mergeCell ref="M138:M139"/>
    <mergeCell ref="N138:N139"/>
    <mergeCell ref="C138:C139"/>
    <mergeCell ref="D138:D139"/>
    <mergeCell ref="N116:N118"/>
    <mergeCell ref="E116:E118"/>
    <mergeCell ref="F116:F118"/>
    <mergeCell ref="G116:G118"/>
    <mergeCell ref="H116:H118"/>
    <mergeCell ref="O138:O139"/>
    <mergeCell ref="P138:P139"/>
    <mergeCell ref="Q138:Q139"/>
    <mergeCell ref="S138:S139"/>
    <mergeCell ref="E138:E139"/>
    <mergeCell ref="F138:F139"/>
    <mergeCell ref="G138:G139"/>
    <mergeCell ref="H138:H139"/>
    <mergeCell ref="S119:S120"/>
    <mergeCell ref="N119:N120"/>
    <mergeCell ref="O119:O120"/>
    <mergeCell ref="P119:P120"/>
    <mergeCell ref="Q119:Q120"/>
    <mergeCell ref="R119:R120"/>
    <mergeCell ref="Q121:Q122"/>
    <mergeCell ref="R121:R122"/>
    <mergeCell ref="S121:S122"/>
    <mergeCell ref="O121:O122"/>
    <mergeCell ref="P121:P122"/>
    <mergeCell ref="E121:E122"/>
    <mergeCell ref="F121:F122"/>
    <mergeCell ref="G121:G122"/>
    <mergeCell ref="H121:H122"/>
    <mergeCell ref="I121:I122"/>
    <mergeCell ref="J121:J122"/>
    <mergeCell ref="K121:K122"/>
    <mergeCell ref="D116:D118"/>
    <mergeCell ref="J116:J118"/>
    <mergeCell ref="P116:P118"/>
    <mergeCell ref="Q116:Q118"/>
    <mergeCell ref="R116:R118"/>
    <mergeCell ref="K116:K118"/>
    <mergeCell ref="L116:L118"/>
    <mergeCell ref="M116:M118"/>
    <mergeCell ref="I119:I120"/>
    <mergeCell ref="C121:C122"/>
    <mergeCell ref="C116:C118"/>
    <mergeCell ref="I116:I118"/>
    <mergeCell ref="J119:J120"/>
    <mergeCell ref="L121:L122"/>
    <mergeCell ref="M121:M122"/>
    <mergeCell ref="N121:N122"/>
    <mergeCell ref="C119:C120"/>
    <mergeCell ref="D119:D120"/>
    <mergeCell ref="E119:E120"/>
    <mergeCell ref="F119:F120"/>
    <mergeCell ref="G119:G120"/>
    <mergeCell ref="H119:H120"/>
    <mergeCell ref="K119:K120"/>
    <mergeCell ref="L119:L120"/>
    <mergeCell ref="M119:M120"/>
    <mergeCell ref="D121:D122"/>
    <mergeCell ref="C105:C106"/>
    <mergeCell ref="D105:D106"/>
    <mergeCell ref="E105:E106"/>
    <mergeCell ref="F105:F106"/>
    <mergeCell ref="G105:G106"/>
    <mergeCell ref="M105:M106"/>
    <mergeCell ref="N107:N108"/>
    <mergeCell ref="O107:O108"/>
    <mergeCell ref="S116:S118"/>
    <mergeCell ref="H105:H106"/>
    <mergeCell ref="I105:I106"/>
    <mergeCell ref="J105:J106"/>
    <mergeCell ref="I107:I108"/>
    <mergeCell ref="K105:K106"/>
    <mergeCell ref="L105:L106"/>
    <mergeCell ref="P107:P108"/>
    <mergeCell ref="Q107:Q108"/>
    <mergeCell ref="R107:R108"/>
    <mergeCell ref="S107:S108"/>
    <mergeCell ref="J107:J108"/>
    <mergeCell ref="K107:K108"/>
    <mergeCell ref="L107:L108"/>
    <mergeCell ref="M107:M108"/>
    <mergeCell ref="O116:O118"/>
    <mergeCell ref="R93:R94"/>
    <mergeCell ref="S93:S94"/>
    <mergeCell ref="N93:N94"/>
    <mergeCell ref="Q105:Q106"/>
    <mergeCell ref="R105:R106"/>
    <mergeCell ref="S105:S106"/>
    <mergeCell ref="P105:P106"/>
    <mergeCell ref="S102:S103"/>
    <mergeCell ref="Q102:Q103"/>
    <mergeCell ref="R102:R103"/>
    <mergeCell ref="N105:N106"/>
    <mergeCell ref="O105:O106"/>
    <mergeCell ref="O93:O94"/>
    <mergeCell ref="P93:P94"/>
    <mergeCell ref="O102:O103"/>
    <mergeCell ref="P102:P103"/>
    <mergeCell ref="C102:C103"/>
    <mergeCell ref="D102:D103"/>
    <mergeCell ref="E102:E103"/>
    <mergeCell ref="F102:F103"/>
    <mergeCell ref="G102:G103"/>
    <mergeCell ref="H102:H103"/>
    <mergeCell ref="Q93:Q94"/>
    <mergeCell ref="J102:J103"/>
    <mergeCell ref="K102:K103"/>
    <mergeCell ref="L102:L103"/>
    <mergeCell ref="M102:M103"/>
    <mergeCell ref="N102:N103"/>
    <mergeCell ref="I102:I103"/>
    <mergeCell ref="I93:I94"/>
    <mergeCell ref="J93:J94"/>
    <mergeCell ref="K93:K94"/>
    <mergeCell ref="L93:L94"/>
    <mergeCell ref="E107:E108"/>
    <mergeCell ref="F107:F108"/>
    <mergeCell ref="G107:G108"/>
    <mergeCell ref="H107:H108"/>
    <mergeCell ref="I87:I89"/>
    <mergeCell ref="P87:P89"/>
    <mergeCell ref="N87:N89"/>
    <mergeCell ref="O87:O89"/>
    <mergeCell ref="D87:D89"/>
    <mergeCell ref="E87:E89"/>
    <mergeCell ref="F87:F89"/>
    <mergeCell ref="G87:G89"/>
    <mergeCell ref="M93:M94"/>
    <mergeCell ref="E93:E94"/>
    <mergeCell ref="F93:F94"/>
    <mergeCell ref="G93:G94"/>
    <mergeCell ref="H93:H94"/>
    <mergeCell ref="O84:O85"/>
    <mergeCell ref="P84:P85"/>
    <mergeCell ref="R87:R89"/>
    <mergeCell ref="C87:C89"/>
    <mergeCell ref="N84:N85"/>
    <mergeCell ref="S87:S89"/>
    <mergeCell ref="J87:J89"/>
    <mergeCell ref="K87:K89"/>
    <mergeCell ref="L87:L89"/>
    <mergeCell ref="M87:M89"/>
    <mergeCell ref="Q87:Q89"/>
    <mergeCell ref="H87:H89"/>
    <mergeCell ref="I84:I85"/>
    <mergeCell ref="J84:J85"/>
    <mergeCell ref="Q84:Q85"/>
    <mergeCell ref="R84:R85"/>
    <mergeCell ref="S84:S85"/>
    <mergeCell ref="L84:L85"/>
    <mergeCell ref="M84:M85"/>
    <mergeCell ref="K84:K85"/>
    <mergeCell ref="C84:C85"/>
    <mergeCell ref="D84:D85"/>
    <mergeCell ref="E84:E85"/>
    <mergeCell ref="F84:F85"/>
    <mergeCell ref="G84:G85"/>
    <mergeCell ref="H84:H85"/>
    <mergeCell ref="P76:P77"/>
    <mergeCell ref="R78:R79"/>
    <mergeCell ref="S78:S79"/>
    <mergeCell ref="C78:C79"/>
    <mergeCell ref="T65:T74"/>
    <mergeCell ref="D78:D79"/>
    <mergeCell ref="N78:N79"/>
    <mergeCell ref="J78:J79"/>
    <mergeCell ref="K78:K79"/>
    <mergeCell ref="L78:L79"/>
    <mergeCell ref="M78:M79"/>
    <mergeCell ref="Q65:Q74"/>
    <mergeCell ref="L65:L74"/>
    <mergeCell ref="M65:M74"/>
    <mergeCell ref="R76:R77"/>
    <mergeCell ref="S76:S77"/>
    <mergeCell ref="G78:G79"/>
    <mergeCell ref="H78:H79"/>
    <mergeCell ref="I78:I79"/>
    <mergeCell ref="T76:T77"/>
    <mergeCell ref="O78:O79"/>
    <mergeCell ref="P78:P79"/>
    <mergeCell ref="E78:E79"/>
    <mergeCell ref="F78:F79"/>
    <mergeCell ref="T78:T79"/>
    <mergeCell ref="Q78:Q79"/>
    <mergeCell ref="K76:K77"/>
    <mergeCell ref="L76:L77"/>
    <mergeCell ref="I76:I77"/>
    <mergeCell ref="J76:J77"/>
    <mergeCell ref="C65:C74"/>
    <mergeCell ref="E65:E74"/>
    <mergeCell ref="F65:F74"/>
    <mergeCell ref="G65:G74"/>
    <mergeCell ref="H65:H74"/>
    <mergeCell ref="I65:I74"/>
    <mergeCell ref="J65:J74"/>
    <mergeCell ref="D65:D74"/>
    <mergeCell ref="C76:C77"/>
    <mergeCell ref="D76:D77"/>
    <mergeCell ref="E76:E77"/>
    <mergeCell ref="F76:F77"/>
    <mergeCell ref="G76:G77"/>
    <mergeCell ref="H76:H77"/>
    <mergeCell ref="Q76:Q77"/>
    <mergeCell ref="O76:O77"/>
    <mergeCell ref="M76:M77"/>
    <mergeCell ref="N76:N77"/>
    <mergeCell ref="F50:F52"/>
    <mergeCell ref="G50:G52"/>
    <mergeCell ref="H50:H52"/>
    <mergeCell ref="I48:I49"/>
    <mergeCell ref="R65:R74"/>
    <mergeCell ref="S65:S74"/>
    <mergeCell ref="K65:K74"/>
    <mergeCell ref="N65:N74"/>
    <mergeCell ref="O65:O74"/>
    <mergeCell ref="P65:P74"/>
    <mergeCell ref="K50:K52"/>
    <mergeCell ref="L50:L52"/>
    <mergeCell ref="O48:O49"/>
    <mergeCell ref="Q48:Q49"/>
    <mergeCell ref="P50:P52"/>
    <mergeCell ref="Q50:Q52"/>
    <mergeCell ref="M50:M52"/>
    <mergeCell ref="N50:N52"/>
    <mergeCell ref="S53:S56"/>
    <mergeCell ref="P48:P49"/>
    <mergeCell ref="R50:R52"/>
    <mergeCell ref="S50:S52"/>
    <mergeCell ref="C53:C56"/>
    <mergeCell ref="E53:E56"/>
    <mergeCell ref="F53:F56"/>
    <mergeCell ref="G53:G56"/>
    <mergeCell ref="I53:I56"/>
    <mergeCell ref="K53:K56"/>
    <mergeCell ref="Q53:Q56"/>
    <mergeCell ref="O53:O56"/>
    <mergeCell ref="R48:R49"/>
    <mergeCell ref="M48:M49"/>
    <mergeCell ref="N48:N49"/>
    <mergeCell ref="D53:D56"/>
    <mergeCell ref="H53:H56"/>
    <mergeCell ref="J53:J56"/>
    <mergeCell ref="D50:D52"/>
    <mergeCell ref="E50:E52"/>
    <mergeCell ref="J48:J49"/>
    <mergeCell ref="K48:K49"/>
    <mergeCell ref="L48:L49"/>
    <mergeCell ref="L53:L56"/>
    <mergeCell ref="M53:M56"/>
    <mergeCell ref="N53:N56"/>
    <mergeCell ref="I50:I52"/>
    <mergeCell ref="J50:J52"/>
    <mergeCell ref="R53:R56"/>
    <mergeCell ref="O50:O52"/>
    <mergeCell ref="P53:P56"/>
    <mergeCell ref="N42:N44"/>
    <mergeCell ref="O42:O44"/>
    <mergeCell ref="P42:P44"/>
    <mergeCell ref="Q42:Q44"/>
    <mergeCell ref="R42:R44"/>
    <mergeCell ref="S42:S44"/>
    <mergeCell ref="D48:D49"/>
    <mergeCell ref="E48:E49"/>
    <mergeCell ref="F48:F49"/>
    <mergeCell ref="G48:G49"/>
    <mergeCell ref="H48:H49"/>
    <mergeCell ref="J42:J44"/>
    <mergeCell ref="K42:K44"/>
    <mergeCell ref="P39:P41"/>
    <mergeCell ref="S48:S49"/>
    <mergeCell ref="L42:L44"/>
    <mergeCell ref="M42:M44"/>
    <mergeCell ref="I39:I41"/>
    <mergeCell ref="H39:H41"/>
    <mergeCell ref="H42:H44"/>
    <mergeCell ref="I42:I44"/>
    <mergeCell ref="C39:C41"/>
    <mergeCell ref="D39:D41"/>
    <mergeCell ref="E39:E41"/>
    <mergeCell ref="F39:F41"/>
    <mergeCell ref="G39:G41"/>
    <mergeCell ref="D42:D44"/>
    <mergeCell ref="E42:E44"/>
    <mergeCell ref="F42:F44"/>
    <mergeCell ref="G42:G44"/>
    <mergeCell ref="J34:J36"/>
    <mergeCell ref="K34:K36"/>
    <mergeCell ref="L34:L36"/>
    <mergeCell ref="M34:M36"/>
    <mergeCell ref="N34:N36"/>
    <mergeCell ref="R39:R41"/>
    <mergeCell ref="S39:S41"/>
    <mergeCell ref="O39:O41"/>
    <mergeCell ref="J39:J41"/>
    <mergeCell ref="K39:K41"/>
    <mergeCell ref="Q39:Q41"/>
    <mergeCell ref="N39:N41"/>
    <mergeCell ref="S32:S33"/>
    <mergeCell ref="M32:M33"/>
    <mergeCell ref="N32:N33"/>
    <mergeCell ref="J32:J33"/>
    <mergeCell ref="K32:K33"/>
    <mergeCell ref="L32:L33"/>
    <mergeCell ref="E26:E27"/>
    <mergeCell ref="F26:F27"/>
    <mergeCell ref="L39:L41"/>
    <mergeCell ref="M39:M41"/>
    <mergeCell ref="Q32:Q33"/>
    <mergeCell ref="R32:R33"/>
    <mergeCell ref="O34:O36"/>
    <mergeCell ref="P34:P36"/>
    <mergeCell ref="Q34:Q36"/>
    <mergeCell ref="R34:R36"/>
    <mergeCell ref="O32:O33"/>
    <mergeCell ref="P32:P33"/>
    <mergeCell ref="P28:P29"/>
    <mergeCell ref="Q28:Q29"/>
    <mergeCell ref="R28:R29"/>
    <mergeCell ref="I32:I33"/>
    <mergeCell ref="I34:I36"/>
    <mergeCell ref="S34:S36"/>
    <mergeCell ref="L28:L29"/>
    <mergeCell ref="M28:M29"/>
    <mergeCell ref="N28:N29"/>
    <mergeCell ref="O28:O29"/>
    <mergeCell ref="D26:D27"/>
    <mergeCell ref="J28:J29"/>
    <mergeCell ref="K28:K29"/>
    <mergeCell ref="S28:S29"/>
    <mergeCell ref="I28:I29"/>
    <mergeCell ref="R7:S7"/>
    <mergeCell ref="S15:S16"/>
    <mergeCell ref="R24:R25"/>
    <mergeCell ref="R26:R27"/>
    <mergeCell ref="S24:S25"/>
    <mergeCell ref="P24:P25"/>
    <mergeCell ref="Q24:Q25"/>
    <mergeCell ref="J24:J25"/>
    <mergeCell ref="K24:K25"/>
    <mergeCell ref="L26:L27"/>
    <mergeCell ref="J26:J27"/>
    <mergeCell ref="K26:K27"/>
    <mergeCell ref="L24:L25"/>
    <mergeCell ref="M24:M25"/>
    <mergeCell ref="N24:N25"/>
    <mergeCell ref="P15:P16"/>
    <mergeCell ref="Q15:Q16"/>
    <mergeCell ref="R15:R16"/>
    <mergeCell ref="S26:S27"/>
    <mergeCell ref="M26:M27"/>
    <mergeCell ref="N26:N27"/>
    <mergeCell ref="O26:O27"/>
    <mergeCell ref="I15:I16"/>
    <mergeCell ref="J15:J16"/>
    <mergeCell ref="K15:K16"/>
    <mergeCell ref="L15:L16"/>
    <mergeCell ref="O24:O25"/>
    <mergeCell ref="P26:P27"/>
    <mergeCell ref="Q26:Q27"/>
    <mergeCell ref="I24:I25"/>
    <mergeCell ref="I26:I27"/>
    <mergeCell ref="M15:M16"/>
    <mergeCell ref="O15:O16"/>
    <mergeCell ref="N15:N16"/>
    <mergeCell ref="D34:D36"/>
    <mergeCell ref="E34:E36"/>
    <mergeCell ref="F34:F36"/>
    <mergeCell ref="G34:G36"/>
    <mergeCell ref="F15:F16"/>
    <mergeCell ref="G15:G16"/>
    <mergeCell ref="H15:H16"/>
    <mergeCell ref="C32:C33"/>
    <mergeCell ref="D32:D33"/>
    <mergeCell ref="E32:E33"/>
    <mergeCell ref="F32:F33"/>
    <mergeCell ref="G32:G33"/>
    <mergeCell ref="H32:H33"/>
    <mergeCell ref="G26:G27"/>
    <mergeCell ref="H26:H27"/>
    <mergeCell ref="E28:E29"/>
    <mergeCell ref="F28:F29"/>
    <mergeCell ref="G28:G29"/>
    <mergeCell ref="H28:H29"/>
    <mergeCell ref="D28:D29"/>
    <mergeCell ref="C24:C25"/>
    <mergeCell ref="C26:C27"/>
    <mergeCell ref="C28:C29"/>
    <mergeCell ref="C402:D402"/>
    <mergeCell ref="E7:I7"/>
    <mergeCell ref="H34:H36"/>
    <mergeCell ref="C15:C16"/>
    <mergeCell ref="D15:D16"/>
    <mergeCell ref="E15:E16"/>
    <mergeCell ref="R340:R341"/>
    <mergeCell ref="E342:E343"/>
    <mergeCell ref="F342:F343"/>
    <mergeCell ref="G342:G343"/>
    <mergeCell ref="H342:H343"/>
    <mergeCell ref="I340:I341"/>
    <mergeCell ref="J340:J341"/>
    <mergeCell ref="O342:O343"/>
    <mergeCell ref="O340:O341"/>
    <mergeCell ref="P342:P343"/>
    <mergeCell ref="R345:R346"/>
    <mergeCell ref="D24:D25"/>
    <mergeCell ref="E24:E25"/>
    <mergeCell ref="F24:F25"/>
    <mergeCell ref="G24:G25"/>
    <mergeCell ref="H24:H25"/>
    <mergeCell ref="J7:M7"/>
    <mergeCell ref="N7:Q7"/>
    <mergeCell ref="S342:S343"/>
    <mergeCell ref="C345:C346"/>
    <mergeCell ref="D345:D346"/>
    <mergeCell ref="E345:E346"/>
    <mergeCell ref="C342:C343"/>
    <mergeCell ref="D342:D343"/>
    <mergeCell ref="J345:J346"/>
    <mergeCell ref="P345:P346"/>
    <mergeCell ref="S345:S346"/>
    <mergeCell ref="O345:O346"/>
    <mergeCell ref="Q345:Q346"/>
    <mergeCell ref="Q342:Q343"/>
    <mergeCell ref="M342:M343"/>
    <mergeCell ref="N342:N343"/>
    <mergeCell ref="G345:G346"/>
    <mergeCell ref="H345:H346"/>
  </mergeCells>
  <pageMargins left="0.45" right="0.45" top="0.5" bottom="0.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workbookViewId="0">
      <selection sqref="A1:E2"/>
    </sheetView>
  </sheetViews>
  <sheetFormatPr defaultColWidth="10.5703125" defaultRowHeight="12" x14ac:dyDescent="0.2"/>
  <cols>
    <col min="1" max="1" width="6.7109375" style="14" customWidth="1"/>
    <col min="2" max="2" width="4.42578125" style="12" customWidth="1"/>
    <col min="3" max="3" width="12.5703125" style="13" customWidth="1"/>
    <col min="4" max="4" width="7.28515625" style="3" customWidth="1"/>
    <col min="5" max="5" width="4.5703125" style="3" customWidth="1"/>
    <col min="6" max="9" width="6.28515625" style="3" customWidth="1"/>
    <col min="10" max="13" width="6" style="3" customWidth="1"/>
    <col min="14" max="17" width="7.140625" style="3" customWidth="1"/>
    <col min="18" max="18" width="4.7109375" style="3" customWidth="1"/>
    <col min="19" max="19" width="5.42578125" style="3" customWidth="1"/>
    <col min="20" max="16384" width="10.5703125" style="3"/>
  </cols>
  <sheetData>
    <row r="1" spans="1:19" ht="16.5" x14ac:dyDescent="0.2">
      <c r="A1" s="279" t="s">
        <v>764</v>
      </c>
      <c r="B1" s="279"/>
      <c r="C1" s="279"/>
      <c r="D1" s="279"/>
      <c r="E1" s="27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 x14ac:dyDescent="0.2">
      <c r="A2" s="280" t="s">
        <v>963</v>
      </c>
      <c r="B2" s="280"/>
      <c r="C2" s="280"/>
      <c r="D2" s="280"/>
      <c r="E2" s="28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6.5" x14ac:dyDescent="0.25">
      <c r="A3" s="16"/>
      <c r="B3" s="16"/>
      <c r="C3" s="16"/>
      <c r="D3" s="16"/>
      <c r="E3" s="17" t="s">
        <v>766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16.5" x14ac:dyDescent="0.25">
      <c r="A4" s="16"/>
      <c r="B4" s="16"/>
      <c r="C4" s="16"/>
      <c r="D4" s="16"/>
      <c r="E4" s="16"/>
      <c r="F4" s="281" t="s">
        <v>767</v>
      </c>
      <c r="G4" s="281"/>
      <c r="H4" s="281"/>
      <c r="I4" s="281"/>
      <c r="J4" s="281"/>
      <c r="K4" s="281"/>
      <c r="L4" s="281"/>
      <c r="M4" s="281"/>
      <c r="N4" s="15"/>
      <c r="O4" s="15"/>
      <c r="P4" s="15"/>
      <c r="Q4" s="15"/>
      <c r="R4" s="15"/>
      <c r="S4" s="15"/>
    </row>
    <row r="5" spans="1:19" x14ac:dyDescent="0.2">
      <c r="A5" s="16"/>
      <c r="B5" s="16"/>
      <c r="C5" s="16"/>
      <c r="D5" s="16"/>
      <c r="E5" s="16"/>
      <c r="F5" s="282" t="s">
        <v>962</v>
      </c>
      <c r="G5" s="282"/>
      <c r="H5" s="282"/>
      <c r="I5" s="282"/>
      <c r="J5" s="282"/>
      <c r="K5" s="282"/>
      <c r="L5" s="282"/>
      <c r="M5" s="282"/>
      <c r="N5" s="15"/>
      <c r="O5" s="15"/>
      <c r="P5" s="15"/>
      <c r="Q5" s="15"/>
      <c r="R5" s="15"/>
      <c r="S5" s="15"/>
    </row>
    <row r="6" spans="1:19" x14ac:dyDescent="0.2">
      <c r="A6" s="16"/>
      <c r="B6" s="16"/>
      <c r="C6" s="16"/>
      <c r="D6" s="16"/>
      <c r="E6" s="16"/>
      <c r="F6" s="18"/>
      <c r="G6" s="18"/>
      <c r="H6" s="18"/>
      <c r="I6" s="18"/>
      <c r="J6" s="18"/>
      <c r="K6" s="18"/>
      <c r="L6" s="18"/>
      <c r="M6" s="18"/>
      <c r="N6" s="15"/>
      <c r="O6" s="15"/>
      <c r="P6" s="15"/>
      <c r="Q6" s="15"/>
      <c r="R6" s="15"/>
      <c r="S6" s="15"/>
    </row>
    <row r="7" spans="1:19" s="57" customFormat="1" ht="30" customHeight="1" x14ac:dyDescent="0.25">
      <c r="A7" s="292" t="s">
        <v>964</v>
      </c>
      <c r="B7" s="292" t="s">
        <v>0</v>
      </c>
      <c r="C7" s="292" t="s">
        <v>1</v>
      </c>
      <c r="D7" s="292" t="s">
        <v>2</v>
      </c>
      <c r="E7" s="258" t="s">
        <v>3</v>
      </c>
      <c r="F7" s="258"/>
      <c r="G7" s="258"/>
      <c r="H7" s="258"/>
      <c r="I7" s="258"/>
      <c r="J7" s="258" t="s">
        <v>4</v>
      </c>
      <c r="K7" s="258"/>
      <c r="L7" s="258"/>
      <c r="M7" s="258"/>
      <c r="N7" s="258" t="s">
        <v>5</v>
      </c>
      <c r="O7" s="258"/>
      <c r="P7" s="258"/>
      <c r="Q7" s="258"/>
      <c r="R7" s="260" t="s">
        <v>959</v>
      </c>
      <c r="S7" s="260"/>
    </row>
    <row r="8" spans="1:19" ht="62.25" customHeight="1" x14ac:dyDescent="0.2">
      <c r="A8" s="293"/>
      <c r="B8" s="294"/>
      <c r="C8" s="295"/>
      <c r="D8" s="293"/>
      <c r="E8" s="50" t="s">
        <v>6</v>
      </c>
      <c r="F8" s="51">
        <v>2013</v>
      </c>
      <c r="G8" s="51">
        <v>2014</v>
      </c>
      <c r="H8" s="51">
        <v>2015</v>
      </c>
      <c r="I8" s="51">
        <v>2016</v>
      </c>
      <c r="J8" s="50" t="s">
        <v>7</v>
      </c>
      <c r="K8" s="50" t="s">
        <v>8</v>
      </c>
      <c r="L8" s="50" t="s">
        <v>9</v>
      </c>
      <c r="M8" s="50" t="s">
        <v>10</v>
      </c>
      <c r="N8" s="50" t="s">
        <v>11</v>
      </c>
      <c r="O8" s="50" t="s">
        <v>12</v>
      </c>
      <c r="P8" s="50" t="s">
        <v>13</v>
      </c>
      <c r="Q8" s="50" t="s">
        <v>14</v>
      </c>
      <c r="R8" s="58" t="s">
        <v>960</v>
      </c>
      <c r="S8" s="58" t="s">
        <v>961</v>
      </c>
    </row>
    <row r="9" spans="1:19" ht="42" customHeight="1" x14ac:dyDescent="0.2">
      <c r="A9" s="296" t="s">
        <v>965</v>
      </c>
      <c r="B9" s="52">
        <v>1</v>
      </c>
      <c r="C9" s="47" t="s">
        <v>784</v>
      </c>
      <c r="D9" s="48" t="s">
        <v>48</v>
      </c>
      <c r="E9" s="49"/>
      <c r="F9" s="49"/>
      <c r="G9" s="49"/>
      <c r="H9" s="48" t="s">
        <v>49</v>
      </c>
      <c r="I9" s="49"/>
      <c r="J9" s="49" t="s">
        <v>39</v>
      </c>
      <c r="K9" s="49"/>
      <c r="L9" s="49"/>
      <c r="M9" s="49"/>
      <c r="N9" s="49"/>
      <c r="O9" s="49"/>
      <c r="P9" s="49"/>
      <c r="Q9" s="49" t="s">
        <v>39</v>
      </c>
      <c r="R9" s="49"/>
      <c r="S9" s="49" t="s">
        <v>39</v>
      </c>
    </row>
    <row r="10" spans="1:19" ht="29.25" customHeight="1" x14ac:dyDescent="0.2">
      <c r="A10" s="297"/>
      <c r="B10" s="275">
        <v>2</v>
      </c>
      <c r="C10" s="259" t="s">
        <v>785</v>
      </c>
      <c r="D10" s="254" t="s">
        <v>50</v>
      </c>
      <c r="E10" s="252"/>
      <c r="F10" s="252"/>
      <c r="G10" s="252"/>
      <c r="H10" s="252"/>
      <c r="I10" s="254" t="s">
        <v>51</v>
      </c>
      <c r="J10" s="252"/>
      <c r="K10" s="252"/>
      <c r="L10" s="252" t="s">
        <v>39</v>
      </c>
      <c r="M10" s="252"/>
      <c r="N10" s="252"/>
      <c r="O10" s="252"/>
      <c r="P10" s="252"/>
      <c r="Q10" s="252"/>
      <c r="R10" s="252"/>
      <c r="S10" s="252" t="s">
        <v>39</v>
      </c>
    </row>
    <row r="11" spans="1:19" ht="13.5" customHeight="1" x14ac:dyDescent="0.2">
      <c r="A11" s="297"/>
      <c r="B11" s="275"/>
      <c r="C11" s="259"/>
      <c r="D11" s="254"/>
      <c r="E11" s="252"/>
      <c r="F11" s="252"/>
      <c r="G11" s="252"/>
      <c r="H11" s="252"/>
      <c r="I11" s="254"/>
      <c r="J11" s="252"/>
      <c r="K11" s="252"/>
      <c r="L11" s="252"/>
      <c r="M11" s="252"/>
      <c r="N11" s="252"/>
      <c r="O11" s="252"/>
      <c r="P11" s="252"/>
      <c r="Q11" s="252"/>
      <c r="R11" s="252"/>
      <c r="S11" s="252"/>
    </row>
    <row r="12" spans="1:19" ht="29.25" customHeight="1" x14ac:dyDescent="0.2">
      <c r="A12" s="297"/>
      <c r="B12" s="275">
        <v>3</v>
      </c>
      <c r="C12" s="299" t="s">
        <v>786</v>
      </c>
      <c r="D12" s="254" t="s">
        <v>52</v>
      </c>
      <c r="E12" s="252"/>
      <c r="F12" s="252"/>
      <c r="G12" s="252"/>
      <c r="H12" s="252"/>
      <c r="I12" s="252"/>
      <c r="J12" s="252"/>
      <c r="K12" s="252"/>
      <c r="L12" s="252"/>
      <c r="M12" s="252" t="s">
        <v>39</v>
      </c>
      <c r="N12" s="252" t="s">
        <v>39</v>
      </c>
      <c r="O12" s="252"/>
      <c r="P12" s="252" t="s">
        <v>39</v>
      </c>
      <c r="Q12" s="252"/>
      <c r="R12" s="252" t="s">
        <v>16</v>
      </c>
      <c r="S12" s="252"/>
    </row>
    <row r="13" spans="1:19" ht="16.5" customHeight="1" x14ac:dyDescent="0.2">
      <c r="A13" s="297"/>
      <c r="B13" s="275"/>
      <c r="C13" s="300"/>
      <c r="D13" s="254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</row>
    <row r="14" spans="1:19" ht="14.25" hidden="1" customHeight="1" x14ac:dyDescent="0.2">
      <c r="A14" s="298"/>
      <c r="B14" s="275"/>
      <c r="C14" s="301"/>
      <c r="D14" s="254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</row>
    <row r="16" spans="1:19" ht="15" x14ac:dyDescent="0.25">
      <c r="A16" s="59"/>
      <c r="B16" s="59"/>
      <c r="C16" s="60"/>
      <c r="D16" s="59"/>
      <c r="E16" s="59"/>
      <c r="F16" s="61"/>
      <c r="G16" s="59"/>
      <c r="H16" s="59"/>
      <c r="I16" s="286"/>
      <c r="J16" s="286"/>
      <c r="K16" s="286"/>
      <c r="L16" s="62"/>
      <c r="O16" s="286" t="s">
        <v>966</v>
      </c>
      <c r="P16" s="286"/>
      <c r="Q16" s="286"/>
      <c r="R16" s="287"/>
      <c r="S16" s="287"/>
    </row>
    <row r="17" spans="1:19" ht="15" x14ac:dyDescent="0.25">
      <c r="A17" s="59"/>
      <c r="B17" s="63"/>
      <c r="C17" s="60"/>
      <c r="D17" s="59"/>
      <c r="E17" s="59"/>
      <c r="F17" s="61"/>
      <c r="G17" s="59"/>
      <c r="H17" s="59"/>
      <c r="I17" s="288"/>
      <c r="J17" s="288"/>
      <c r="K17" s="288"/>
      <c r="L17" s="62"/>
      <c r="O17" s="288" t="s">
        <v>968</v>
      </c>
      <c r="P17" s="288"/>
      <c r="Q17" s="288"/>
      <c r="R17" s="287"/>
      <c r="S17" s="287"/>
    </row>
    <row r="18" spans="1:19" ht="15" x14ac:dyDescent="0.25">
      <c r="A18" s="288" t="s">
        <v>967</v>
      </c>
      <c r="B18" s="287"/>
      <c r="C18" s="287"/>
      <c r="D18" s="59"/>
      <c r="E18" s="59"/>
      <c r="F18" s="61"/>
      <c r="G18" s="59"/>
      <c r="H18" s="59"/>
      <c r="I18" s="289"/>
      <c r="J18" s="289"/>
      <c r="K18" s="289"/>
      <c r="L18" s="62"/>
      <c r="N18" s="66"/>
      <c r="O18" s="289"/>
      <c r="P18" s="289"/>
      <c r="Q18" s="289"/>
      <c r="R18" s="287"/>
      <c r="S18" s="287"/>
    </row>
    <row r="19" spans="1:19" ht="15" x14ac:dyDescent="0.25">
      <c r="A19" s="290" t="s">
        <v>969</v>
      </c>
      <c r="B19" s="291"/>
      <c r="C19" s="291"/>
      <c r="D19" s="59"/>
      <c r="E19" s="59"/>
      <c r="F19" s="61"/>
      <c r="G19" s="59"/>
      <c r="H19" s="59"/>
      <c r="I19" s="59"/>
      <c r="J19" s="59"/>
      <c r="K19" s="59"/>
      <c r="L19" s="62"/>
      <c r="O19" s="59"/>
      <c r="P19" s="59"/>
      <c r="Q19" s="59"/>
      <c r="R19" s="62"/>
    </row>
    <row r="20" spans="1:19" ht="15" x14ac:dyDescent="0.25">
      <c r="A20" s="59"/>
      <c r="B20" s="59"/>
      <c r="C20" s="60"/>
      <c r="D20" s="59"/>
      <c r="E20" s="59"/>
      <c r="F20" s="61"/>
      <c r="G20" s="59"/>
      <c r="H20" s="59"/>
      <c r="I20" s="59"/>
      <c r="J20" s="59"/>
      <c r="K20" s="59"/>
      <c r="L20" s="62"/>
      <c r="O20" s="59"/>
      <c r="P20" s="59"/>
      <c r="Q20" s="59"/>
      <c r="R20" s="62"/>
    </row>
    <row r="21" spans="1:19" ht="15" x14ac:dyDescent="0.25">
      <c r="A21" s="59"/>
      <c r="B21" s="59"/>
      <c r="C21" s="60"/>
      <c r="D21" s="59"/>
      <c r="E21" s="59"/>
      <c r="F21" s="61"/>
      <c r="G21" s="59"/>
      <c r="H21" s="59"/>
      <c r="I21" s="59"/>
      <c r="J21" s="59"/>
      <c r="K21" s="59"/>
      <c r="L21" s="60"/>
      <c r="O21" s="59"/>
      <c r="P21" s="59"/>
      <c r="Q21" s="59"/>
      <c r="R21" s="60"/>
    </row>
    <row r="22" spans="1:19" ht="14.25" customHeight="1" x14ac:dyDescent="0.25">
      <c r="A22" s="284"/>
      <c r="B22" s="284"/>
      <c r="C22" s="284"/>
      <c r="D22" s="59"/>
      <c r="E22" s="59"/>
      <c r="F22" s="61"/>
      <c r="G22" s="59"/>
      <c r="H22" s="59"/>
      <c r="I22" s="285"/>
      <c r="J22" s="285"/>
      <c r="K22" s="285"/>
      <c r="L22" s="60"/>
      <c r="O22" s="285"/>
      <c r="P22" s="285"/>
      <c r="Q22" s="285"/>
      <c r="R22" s="287"/>
      <c r="S22" s="287"/>
    </row>
    <row r="23" spans="1:19" ht="14.25" customHeight="1" x14ac:dyDescent="0.25">
      <c r="A23" s="64"/>
      <c r="B23" s="64"/>
      <c r="C23" s="64"/>
      <c r="D23" s="59"/>
      <c r="E23" s="59"/>
      <c r="F23" s="61"/>
      <c r="G23" s="59"/>
      <c r="H23" s="59"/>
      <c r="I23" s="65"/>
      <c r="J23" s="65"/>
      <c r="K23" s="65"/>
      <c r="L23" s="60"/>
    </row>
    <row r="24" spans="1:19" ht="14.25" customHeight="1" x14ac:dyDescent="0.2"/>
    <row r="25" spans="1:19" ht="14.25" customHeight="1" x14ac:dyDescent="0.2"/>
    <row r="26" spans="1:19" ht="14.25" customHeight="1" x14ac:dyDescent="0.2"/>
    <row r="27" spans="1:19" ht="14.25" customHeight="1" x14ac:dyDescent="0.2"/>
    <row r="28" spans="1:19" ht="14.25" customHeight="1" x14ac:dyDescent="0.2"/>
  </sheetData>
  <customSheetViews>
    <customSheetView guid="{2179B08D-B829-4007-8002-3485BDB7BDD6}" hiddenRows="1" state="hidden">
      <selection sqref="A1:E2"/>
      <pageMargins left="0.70866141732283472" right="0.27" top="0.33" bottom="0.27" header="0.31496062992125984" footer="0.31496062992125984"/>
      <pageSetup paperSize="9" orientation="landscape" verticalDpi="0" r:id="rId1"/>
    </customSheetView>
  </customSheetViews>
  <mergeCells count="60">
    <mergeCell ref="A9:A14"/>
    <mergeCell ref="B10:B11"/>
    <mergeCell ref="C10:C11"/>
    <mergeCell ref="D10:D11"/>
    <mergeCell ref="E10:E11"/>
    <mergeCell ref="B12:B14"/>
    <mergeCell ref="C12:C14"/>
    <mergeCell ref="D12:D14"/>
    <mergeCell ref="E12:E14"/>
    <mergeCell ref="A1:E1"/>
    <mergeCell ref="A2:E2"/>
    <mergeCell ref="F4:M4"/>
    <mergeCell ref="F5:M5"/>
    <mergeCell ref="E7:I7"/>
    <mergeCell ref="J7:M7"/>
    <mergeCell ref="A7:A8"/>
    <mergeCell ref="B7:B8"/>
    <mergeCell ref="C7:C8"/>
    <mergeCell ref="D7:D8"/>
    <mergeCell ref="Q10:Q11"/>
    <mergeCell ref="S12:S14"/>
    <mergeCell ref="S10:S11"/>
    <mergeCell ref="F10:F11"/>
    <mergeCell ref="N7:Q7"/>
    <mergeCell ref="R7:S7"/>
    <mergeCell ref="G10:G11"/>
    <mergeCell ref="H10:H11"/>
    <mergeCell ref="I10:I11"/>
    <mergeCell ref="J10:J11"/>
    <mergeCell ref="R10:R11"/>
    <mergeCell ref="M12:M14"/>
    <mergeCell ref="N12:N14"/>
    <mergeCell ref="L10:L11"/>
    <mergeCell ref="M10:M11"/>
    <mergeCell ref="P12:P14"/>
    <mergeCell ref="N10:N11"/>
    <mergeCell ref="O10:O11"/>
    <mergeCell ref="P10:P11"/>
    <mergeCell ref="O12:O14"/>
    <mergeCell ref="F12:F14"/>
    <mergeCell ref="G12:G14"/>
    <mergeCell ref="H12:H14"/>
    <mergeCell ref="K10:K11"/>
    <mergeCell ref="A22:C22"/>
    <mergeCell ref="I22:K22"/>
    <mergeCell ref="O16:S16"/>
    <mergeCell ref="O17:S17"/>
    <mergeCell ref="O18:S18"/>
    <mergeCell ref="O22:S22"/>
    <mergeCell ref="A18:C18"/>
    <mergeCell ref="A19:C19"/>
    <mergeCell ref="I16:K16"/>
    <mergeCell ref="I17:K17"/>
    <mergeCell ref="I18:K18"/>
    <mergeCell ref="Q12:Q14"/>
    <mergeCell ref="R12:R14"/>
    <mergeCell ref="I12:I14"/>
    <mergeCell ref="J12:J14"/>
    <mergeCell ref="K12:K14"/>
    <mergeCell ref="L12:L14"/>
  </mergeCells>
  <pageMargins left="0.70866141732283472" right="0.27" top="0.33" bottom="0.27" header="0.31496062992125984" footer="0.31496062992125984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13"/>
  <sheetViews>
    <sheetView workbookViewId="0">
      <selection activeCell="J6" sqref="J6"/>
    </sheetView>
  </sheetViews>
  <sheetFormatPr defaultRowHeight="15" x14ac:dyDescent="0.25"/>
  <sheetData>
    <row r="4" spans="1:1" x14ac:dyDescent="0.25">
      <c r="A4" t="s">
        <v>1567</v>
      </c>
    </row>
    <row r="7" spans="1:1" x14ac:dyDescent="0.25">
      <c r="A7" t="s">
        <v>1030</v>
      </c>
    </row>
    <row r="9" spans="1:1" x14ac:dyDescent="0.25">
      <c r="A9" t="s">
        <v>1074</v>
      </c>
    </row>
    <row r="10" spans="1:1" x14ac:dyDescent="0.25">
      <c r="A10" s="102" t="s">
        <v>1075</v>
      </c>
    </row>
    <row r="11" spans="1:1" x14ac:dyDescent="0.25">
      <c r="A11" s="102" t="s">
        <v>1076</v>
      </c>
    </row>
    <row r="12" spans="1:1" x14ac:dyDescent="0.25">
      <c r="A12" s="102" t="s">
        <v>1483</v>
      </c>
    </row>
    <row r="13" spans="1:1" x14ac:dyDescent="0.25">
      <c r="A13" s="102"/>
    </row>
  </sheetData>
  <customSheetViews>
    <customSheetView guid="{2179B08D-B829-4007-8002-3485BDB7BDD6}">
      <selection activeCell="K6" sqref="K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O216"/>
  <sheetViews>
    <sheetView tabSelected="1" view="pageBreakPreview" topLeftCell="A34" zoomScale="85" zoomScaleNormal="90" zoomScaleSheetLayoutView="85" workbookViewId="0">
      <selection activeCell="M40" activeCellId="1" sqref="D40:H40 M40:R40"/>
    </sheetView>
  </sheetViews>
  <sheetFormatPr defaultColWidth="9" defaultRowHeight="15" x14ac:dyDescent="0.25"/>
  <cols>
    <col min="1" max="1" width="5.42578125" style="59" customWidth="1"/>
    <col min="2" max="2" width="20.140625" style="59" customWidth="1"/>
    <col min="3" max="3" width="6.85546875" style="59" customWidth="1"/>
    <col min="4" max="4" width="9.85546875" style="59" customWidth="1"/>
    <col min="5" max="5" width="7.5703125" style="59" customWidth="1"/>
    <col min="6" max="6" width="10.28515625" style="59" customWidth="1"/>
    <col min="7" max="7" width="10.7109375" style="59" customWidth="1"/>
    <col min="8" max="8" width="10.5703125" style="61" customWidth="1"/>
    <col min="9" max="9" width="10.42578125" style="61" customWidth="1"/>
    <col min="10" max="10" width="11.28515625" style="59" customWidth="1"/>
    <col min="11" max="11" width="11" style="59" customWidth="1"/>
    <col min="12" max="12" width="9.7109375" style="59" customWidth="1"/>
    <col min="13" max="13" width="12.5703125" style="59" customWidth="1"/>
    <col min="14" max="14" width="11.42578125" style="59" customWidth="1"/>
    <col min="15" max="15" width="11.28515625" style="61" customWidth="1"/>
    <col min="16" max="16" width="9.7109375" style="59" customWidth="1"/>
    <col min="17" max="17" width="10.28515625" style="61" customWidth="1"/>
    <col min="18" max="18" width="10.42578125" style="59" customWidth="1"/>
    <col min="19" max="19" width="11.28515625" style="61" customWidth="1"/>
    <col min="20" max="20" width="15.140625" style="59" customWidth="1"/>
    <col min="21" max="21" width="9" style="61"/>
    <col min="22" max="16384" width="9" style="59"/>
  </cols>
  <sheetData>
    <row r="1" spans="1:93" s="105" customFormat="1" ht="23.25" customHeight="1" x14ac:dyDescent="0.25">
      <c r="A1" s="316" t="s">
        <v>764</v>
      </c>
      <c r="B1" s="316"/>
      <c r="C1" s="316"/>
      <c r="D1" s="316"/>
      <c r="E1" s="316"/>
      <c r="F1" s="316"/>
      <c r="G1" s="316"/>
      <c r="H1" s="316"/>
      <c r="I1" s="234"/>
      <c r="J1" s="103"/>
      <c r="K1" s="103"/>
      <c r="L1" s="103"/>
      <c r="M1" s="103"/>
      <c r="N1" s="103"/>
      <c r="O1" s="234"/>
      <c r="P1" s="103"/>
      <c r="Q1" s="234"/>
      <c r="R1" s="103"/>
      <c r="S1" s="234"/>
      <c r="T1" s="104"/>
      <c r="U1" s="207"/>
    </row>
    <row r="2" spans="1:93" s="105" customFormat="1" ht="24.75" customHeight="1" x14ac:dyDescent="0.25">
      <c r="A2" s="317" t="s">
        <v>1484</v>
      </c>
      <c r="B2" s="317"/>
      <c r="C2" s="317"/>
      <c r="D2" s="317"/>
      <c r="E2" s="317"/>
      <c r="F2" s="317"/>
      <c r="G2" s="317"/>
      <c r="H2" s="317"/>
      <c r="I2" s="235"/>
      <c r="J2" s="106"/>
      <c r="K2" s="106"/>
      <c r="L2" s="106"/>
      <c r="M2" s="106"/>
      <c r="N2" s="106"/>
      <c r="O2" s="235"/>
      <c r="P2" s="106"/>
      <c r="Q2" s="235"/>
      <c r="R2" s="106"/>
      <c r="S2" s="235"/>
      <c r="T2" s="104"/>
      <c r="U2" s="207"/>
    </row>
    <row r="3" spans="1:93" s="105" customFormat="1" ht="40.5" customHeight="1" x14ac:dyDescent="0.2">
      <c r="A3" s="318" t="s">
        <v>1523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207"/>
    </row>
    <row r="4" spans="1:93" s="105" customFormat="1" ht="27" customHeight="1" x14ac:dyDescent="0.2">
      <c r="A4" s="319" t="str">
        <f>Thongtin!A4</f>
        <v>Kèm theo báo cáo số: 958/BC-CTHADS ngày 04/06/2019 của Cục THADS tỉnh Kon Tum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207"/>
    </row>
    <row r="5" spans="1:93" s="105" customFormat="1" ht="18.75" customHeight="1" x14ac:dyDescent="0.2">
      <c r="A5" s="107"/>
      <c r="B5" s="107"/>
      <c r="C5" s="107"/>
      <c r="D5" s="107"/>
      <c r="E5" s="107"/>
      <c r="F5" s="107"/>
      <c r="G5" s="107"/>
      <c r="H5" s="125"/>
      <c r="I5" s="125"/>
      <c r="J5" s="107"/>
      <c r="K5" s="107"/>
      <c r="L5" s="107"/>
      <c r="M5" s="107"/>
      <c r="N5" s="107"/>
      <c r="O5" s="125"/>
      <c r="P5" s="107"/>
      <c r="Q5" s="325" t="s">
        <v>977</v>
      </c>
      <c r="R5" s="325"/>
      <c r="S5" s="325"/>
      <c r="T5" s="325"/>
      <c r="U5" s="207"/>
    </row>
    <row r="6" spans="1:93" s="105" customFormat="1" ht="30.75" customHeight="1" x14ac:dyDescent="0.2">
      <c r="A6" s="302" t="s">
        <v>0</v>
      </c>
      <c r="B6" s="302" t="s">
        <v>1043</v>
      </c>
      <c r="C6" s="302" t="s">
        <v>1007</v>
      </c>
      <c r="D6" s="302" t="s">
        <v>1008</v>
      </c>
      <c r="E6" s="302" t="s">
        <v>1009</v>
      </c>
      <c r="F6" s="302" t="s">
        <v>1010</v>
      </c>
      <c r="G6" s="302" t="s">
        <v>990</v>
      </c>
      <c r="H6" s="305" t="s">
        <v>1045</v>
      </c>
      <c r="I6" s="326" t="s">
        <v>1040</v>
      </c>
      <c r="J6" s="303" t="s">
        <v>1041</v>
      </c>
      <c r="K6" s="303" t="s">
        <v>1072</v>
      </c>
      <c r="L6" s="303" t="s">
        <v>975</v>
      </c>
      <c r="M6" s="303" t="s">
        <v>1046</v>
      </c>
      <c r="N6" s="321" t="s">
        <v>1073</v>
      </c>
      <c r="O6" s="306" t="s">
        <v>1047</v>
      </c>
      <c r="P6" s="310" t="s">
        <v>1002</v>
      </c>
      <c r="Q6" s="309" t="s">
        <v>970</v>
      </c>
      <c r="R6" s="309"/>
      <c r="S6" s="306" t="s">
        <v>5</v>
      </c>
      <c r="T6" s="323" t="s">
        <v>971</v>
      </c>
      <c r="U6" s="207"/>
    </row>
    <row r="7" spans="1:93" s="105" customFormat="1" ht="101.25" customHeight="1" x14ac:dyDescent="0.2">
      <c r="A7" s="302"/>
      <c r="B7" s="302"/>
      <c r="C7" s="302"/>
      <c r="D7" s="302"/>
      <c r="E7" s="302"/>
      <c r="F7" s="302"/>
      <c r="G7" s="302"/>
      <c r="H7" s="305"/>
      <c r="I7" s="326"/>
      <c r="J7" s="320"/>
      <c r="K7" s="304"/>
      <c r="L7" s="304"/>
      <c r="M7" s="304"/>
      <c r="N7" s="322"/>
      <c r="O7" s="307"/>
      <c r="P7" s="311"/>
      <c r="Q7" s="230" t="s">
        <v>1013</v>
      </c>
      <c r="R7" s="113" t="s">
        <v>1014</v>
      </c>
      <c r="S7" s="307"/>
      <c r="T7" s="324"/>
      <c r="U7" s="207"/>
    </row>
    <row r="8" spans="1:93" s="108" customFormat="1" ht="16.5" customHeight="1" x14ac:dyDescent="0.25">
      <c r="A8" s="121" t="s">
        <v>980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  <c r="H8" s="231">
        <v>7</v>
      </c>
      <c r="I8" s="231">
        <v>8</v>
      </c>
      <c r="J8" s="121">
        <v>9</v>
      </c>
      <c r="K8" s="121">
        <v>10</v>
      </c>
      <c r="L8" s="121">
        <v>11</v>
      </c>
      <c r="M8" s="121">
        <v>12</v>
      </c>
      <c r="N8" s="121">
        <v>13</v>
      </c>
      <c r="O8" s="231">
        <v>14</v>
      </c>
      <c r="P8" s="121">
        <v>15</v>
      </c>
      <c r="Q8" s="231">
        <v>16</v>
      </c>
      <c r="R8" s="121">
        <v>17</v>
      </c>
      <c r="S8" s="231">
        <v>18</v>
      </c>
      <c r="T8" s="121">
        <v>19</v>
      </c>
      <c r="U8" s="208"/>
    </row>
    <row r="9" spans="1:93" s="110" customFormat="1" x14ac:dyDescent="0.25">
      <c r="A9" s="109"/>
      <c r="B9" s="116" t="s">
        <v>1015</v>
      </c>
      <c r="C9" s="111">
        <f t="shared" ref="C9:T9" si="0">COUNTA(C11:C36)</f>
        <v>20</v>
      </c>
      <c r="D9" s="111">
        <f t="shared" si="0"/>
        <v>20</v>
      </c>
      <c r="E9" s="111">
        <f t="shared" si="0"/>
        <v>20</v>
      </c>
      <c r="F9" s="111">
        <f t="shared" si="0"/>
        <v>20</v>
      </c>
      <c r="G9" s="111">
        <f t="shared" si="0"/>
        <v>20</v>
      </c>
      <c r="H9" s="111">
        <f t="shared" si="0"/>
        <v>20</v>
      </c>
      <c r="I9" s="111">
        <f t="shared" si="0"/>
        <v>20</v>
      </c>
      <c r="J9" s="111">
        <f t="shared" si="0"/>
        <v>20</v>
      </c>
      <c r="K9" s="111">
        <f t="shared" si="0"/>
        <v>20</v>
      </c>
      <c r="L9" s="111">
        <f t="shared" si="0"/>
        <v>20</v>
      </c>
      <c r="M9" s="111">
        <f t="shared" si="0"/>
        <v>20</v>
      </c>
      <c r="N9" s="111">
        <f t="shared" si="0"/>
        <v>20</v>
      </c>
      <c r="O9" s="111">
        <f t="shared" si="0"/>
        <v>20</v>
      </c>
      <c r="P9" s="111">
        <f t="shared" si="0"/>
        <v>20</v>
      </c>
      <c r="Q9" s="111">
        <f t="shared" si="0"/>
        <v>0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209">
        <f>O9-P9-Q9-S9</f>
        <v>0</v>
      </c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</row>
    <row r="10" spans="1:93" s="110" customFormat="1" x14ac:dyDescent="0.25">
      <c r="A10" s="189" t="s">
        <v>981</v>
      </c>
      <c r="B10" s="188" t="s">
        <v>1486</v>
      </c>
      <c r="C10" s="184"/>
      <c r="D10" s="185"/>
      <c r="E10" s="186"/>
      <c r="F10" s="185"/>
      <c r="G10" s="186"/>
      <c r="H10" s="186"/>
      <c r="I10" s="187"/>
      <c r="J10" s="187"/>
      <c r="K10" s="187"/>
      <c r="L10" s="185"/>
      <c r="M10" s="186"/>
      <c r="N10" s="186"/>
      <c r="O10" s="186"/>
      <c r="P10" s="185"/>
      <c r="Q10" s="186"/>
      <c r="R10" s="185"/>
      <c r="S10" s="186"/>
      <c r="T10" s="186"/>
      <c r="U10" s="209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</row>
    <row r="11" spans="1:93" s="122" customFormat="1" x14ac:dyDescent="0.25">
      <c r="A11" s="216">
        <v>1</v>
      </c>
      <c r="B11" s="194" t="s">
        <v>1525</v>
      </c>
      <c r="C11" s="194"/>
      <c r="D11" s="195"/>
      <c r="E11" s="194"/>
      <c r="F11" s="195"/>
      <c r="G11" s="194"/>
      <c r="H11" s="232"/>
      <c r="I11" s="232"/>
      <c r="J11" s="194"/>
      <c r="K11" s="194"/>
      <c r="L11" s="195"/>
      <c r="M11" s="196"/>
      <c r="N11" s="196"/>
      <c r="O11" s="232"/>
      <c r="P11" s="195"/>
      <c r="Q11" s="232"/>
      <c r="R11" s="195"/>
      <c r="S11" s="232"/>
      <c r="T11" s="194"/>
      <c r="U11" s="210"/>
    </row>
    <row r="12" spans="1:93" s="122" customFormat="1" x14ac:dyDescent="0.25">
      <c r="A12" s="221" t="s">
        <v>982</v>
      </c>
      <c r="B12" s="203" t="s">
        <v>1492</v>
      </c>
      <c r="C12" s="198"/>
      <c r="D12" s="199"/>
      <c r="E12" s="198"/>
      <c r="F12" s="199"/>
      <c r="G12" s="198"/>
      <c r="H12" s="198"/>
      <c r="I12" s="198"/>
      <c r="J12" s="198"/>
      <c r="K12" s="198"/>
      <c r="L12" s="199"/>
      <c r="M12" s="200"/>
      <c r="N12" s="200"/>
      <c r="O12" s="198"/>
      <c r="P12" s="199"/>
      <c r="Q12" s="198"/>
      <c r="R12" s="199"/>
      <c r="S12" s="198"/>
      <c r="T12" s="198"/>
      <c r="U12" s="210"/>
    </row>
    <row r="13" spans="1:93" s="122" customFormat="1" ht="48" x14ac:dyDescent="0.25">
      <c r="A13" s="217">
        <v>1</v>
      </c>
      <c r="B13" s="243" t="s">
        <v>1499</v>
      </c>
      <c r="C13" s="181" t="s">
        <v>1487</v>
      </c>
      <c r="D13" s="182">
        <v>43172</v>
      </c>
      <c r="E13" s="181">
        <v>1084</v>
      </c>
      <c r="F13" s="182">
        <v>43265</v>
      </c>
      <c r="G13" s="181" t="s">
        <v>1526</v>
      </c>
      <c r="H13" s="204" t="s">
        <v>1077</v>
      </c>
      <c r="I13" s="204" t="s">
        <v>1468</v>
      </c>
      <c r="J13" s="181" t="s">
        <v>1490</v>
      </c>
      <c r="K13" s="181" t="s">
        <v>1490</v>
      </c>
      <c r="L13" s="182">
        <v>43434</v>
      </c>
      <c r="M13" s="183">
        <v>497048</v>
      </c>
      <c r="N13" s="183" t="s">
        <v>1532</v>
      </c>
      <c r="O13" s="204" t="s">
        <v>995</v>
      </c>
      <c r="P13" s="182">
        <v>43448</v>
      </c>
      <c r="Q13" s="204"/>
      <c r="R13" s="182"/>
      <c r="S13" s="204"/>
      <c r="T13" s="181"/>
      <c r="U13" s="210"/>
    </row>
    <row r="14" spans="1:93" s="122" customFormat="1" ht="36" x14ac:dyDescent="0.25">
      <c r="A14" s="217">
        <v>2</v>
      </c>
      <c r="B14" s="181" t="s">
        <v>1493</v>
      </c>
      <c r="C14" s="181" t="s">
        <v>1527</v>
      </c>
      <c r="D14" s="182">
        <v>43273</v>
      </c>
      <c r="E14" s="181">
        <v>1161</v>
      </c>
      <c r="F14" s="182">
        <v>43292</v>
      </c>
      <c r="G14" s="181" t="s">
        <v>1528</v>
      </c>
      <c r="H14" s="204" t="s">
        <v>1077</v>
      </c>
      <c r="I14" s="204" t="s">
        <v>1467</v>
      </c>
      <c r="J14" s="181" t="s">
        <v>1529</v>
      </c>
      <c r="K14" s="181" t="s">
        <v>1529</v>
      </c>
      <c r="L14" s="182">
        <v>43426</v>
      </c>
      <c r="M14" s="183">
        <v>53409</v>
      </c>
      <c r="N14" s="183" t="s">
        <v>1535</v>
      </c>
      <c r="O14" s="204" t="s">
        <v>995</v>
      </c>
      <c r="P14" s="182">
        <v>43440</v>
      </c>
      <c r="Q14" s="204"/>
      <c r="R14" s="182"/>
      <c r="S14" s="204"/>
      <c r="T14" s="181"/>
      <c r="U14" s="210"/>
    </row>
    <row r="15" spans="1:93" s="122" customFormat="1" ht="60" x14ac:dyDescent="0.25">
      <c r="A15" s="217">
        <v>3</v>
      </c>
      <c r="B15" s="313" t="s">
        <v>1500</v>
      </c>
      <c r="C15" s="181">
        <v>35</v>
      </c>
      <c r="D15" s="182">
        <v>43006</v>
      </c>
      <c r="E15" s="181">
        <v>629</v>
      </c>
      <c r="F15" s="182">
        <v>43124</v>
      </c>
      <c r="G15" s="181" t="s">
        <v>1530</v>
      </c>
      <c r="H15" s="204" t="s">
        <v>1077</v>
      </c>
      <c r="I15" s="204" t="s">
        <v>1468</v>
      </c>
      <c r="J15" s="181" t="s">
        <v>1488</v>
      </c>
      <c r="K15" s="181" t="s">
        <v>1488</v>
      </c>
      <c r="L15" s="182">
        <v>43433</v>
      </c>
      <c r="M15" s="183">
        <v>1153500</v>
      </c>
      <c r="N15" s="183" t="s">
        <v>1538</v>
      </c>
      <c r="O15" s="204" t="s">
        <v>995</v>
      </c>
      <c r="P15" s="182">
        <v>43451</v>
      </c>
      <c r="Q15" s="204"/>
      <c r="R15" s="182"/>
      <c r="S15" s="204"/>
      <c r="T15" s="181"/>
      <c r="U15" s="210"/>
    </row>
    <row r="16" spans="1:93" s="122" customFormat="1" ht="48" x14ac:dyDescent="0.25">
      <c r="A16" s="217">
        <v>4</v>
      </c>
      <c r="B16" s="314"/>
      <c r="C16" s="181">
        <v>15</v>
      </c>
      <c r="D16" s="182">
        <v>42996</v>
      </c>
      <c r="E16" s="181">
        <v>381</v>
      </c>
      <c r="F16" s="182">
        <v>43074</v>
      </c>
      <c r="G16" s="181" t="s">
        <v>1504</v>
      </c>
      <c r="H16" s="204" t="s">
        <v>1006</v>
      </c>
      <c r="I16" s="204" t="s">
        <v>1468</v>
      </c>
      <c r="J16" s="181" t="s">
        <v>1494</v>
      </c>
      <c r="K16" s="181" t="s">
        <v>1490</v>
      </c>
      <c r="L16" s="182">
        <v>43336</v>
      </c>
      <c r="M16" s="183">
        <v>345000</v>
      </c>
      <c r="N16" s="183" t="s">
        <v>1538</v>
      </c>
      <c r="O16" s="204" t="s">
        <v>995</v>
      </c>
      <c r="P16" s="182">
        <v>43378</v>
      </c>
      <c r="Q16" s="204"/>
      <c r="R16" s="182"/>
      <c r="S16" s="204"/>
      <c r="T16" s="181"/>
      <c r="U16" s="210"/>
    </row>
    <row r="17" spans="1:21" s="122" customFormat="1" ht="48" x14ac:dyDescent="0.25">
      <c r="A17" s="217">
        <v>5</v>
      </c>
      <c r="B17" s="315"/>
      <c r="C17" s="181">
        <v>19</v>
      </c>
      <c r="D17" s="182">
        <v>42914</v>
      </c>
      <c r="E17" s="181">
        <v>1188</v>
      </c>
      <c r="F17" s="182">
        <v>42935</v>
      </c>
      <c r="G17" s="181" t="s">
        <v>1518</v>
      </c>
      <c r="H17" s="204" t="s">
        <v>1077</v>
      </c>
      <c r="I17" s="204" t="s">
        <v>1468</v>
      </c>
      <c r="J17" s="181" t="s">
        <v>1494</v>
      </c>
      <c r="K17" s="181" t="s">
        <v>1490</v>
      </c>
      <c r="L17" s="182">
        <v>43350</v>
      </c>
      <c r="M17" s="183">
        <v>400000</v>
      </c>
      <c r="N17" s="183" t="s">
        <v>1538</v>
      </c>
      <c r="O17" s="204" t="s">
        <v>995</v>
      </c>
      <c r="P17" s="182">
        <v>43379</v>
      </c>
      <c r="Q17" s="204"/>
      <c r="R17" s="182"/>
      <c r="S17" s="204"/>
      <c r="T17" s="181"/>
      <c r="U17" s="210"/>
    </row>
    <row r="18" spans="1:21" s="122" customFormat="1" ht="48" x14ac:dyDescent="0.25">
      <c r="A18" s="217">
        <v>6</v>
      </c>
      <c r="B18" s="313" t="s">
        <v>1495</v>
      </c>
      <c r="C18" s="181" t="s">
        <v>1506</v>
      </c>
      <c r="D18" s="182">
        <v>43202</v>
      </c>
      <c r="E18" s="181">
        <v>963</v>
      </c>
      <c r="F18" s="182">
        <v>43227</v>
      </c>
      <c r="G18" s="181" t="s">
        <v>1531</v>
      </c>
      <c r="H18" s="204" t="s">
        <v>1077</v>
      </c>
      <c r="I18" s="204" t="s">
        <v>1467</v>
      </c>
      <c r="J18" s="181" t="s">
        <v>1490</v>
      </c>
      <c r="K18" s="181" t="s">
        <v>1490</v>
      </c>
      <c r="L18" s="182">
        <v>43482</v>
      </c>
      <c r="M18" s="183">
        <v>1351629</v>
      </c>
      <c r="N18" s="183" t="s">
        <v>1532</v>
      </c>
      <c r="O18" s="204" t="s">
        <v>995</v>
      </c>
      <c r="P18" s="182">
        <v>43514</v>
      </c>
      <c r="Q18" s="204"/>
      <c r="R18" s="182"/>
      <c r="S18" s="204"/>
      <c r="T18" s="181"/>
      <c r="U18" s="210"/>
    </row>
    <row r="19" spans="1:21" s="122" customFormat="1" ht="48" x14ac:dyDescent="0.25">
      <c r="A19" s="240">
        <v>7</v>
      </c>
      <c r="B19" s="314"/>
      <c r="C19" s="229" t="s">
        <v>1533</v>
      </c>
      <c r="D19" s="225">
        <v>43202</v>
      </c>
      <c r="E19" s="229">
        <v>980</v>
      </c>
      <c r="F19" s="225">
        <v>43234</v>
      </c>
      <c r="G19" s="229" t="s">
        <v>1534</v>
      </c>
      <c r="H19" s="241" t="s">
        <v>1077</v>
      </c>
      <c r="I19" s="241" t="s">
        <v>1467</v>
      </c>
      <c r="J19" s="229" t="s">
        <v>1490</v>
      </c>
      <c r="K19" s="229" t="s">
        <v>1490</v>
      </c>
      <c r="L19" s="225">
        <v>43454</v>
      </c>
      <c r="M19" s="242">
        <v>259188</v>
      </c>
      <c r="N19" s="242" t="s">
        <v>1535</v>
      </c>
      <c r="O19" s="241" t="s">
        <v>995</v>
      </c>
      <c r="P19" s="225">
        <v>43469</v>
      </c>
      <c r="Q19" s="241"/>
      <c r="R19" s="225"/>
      <c r="S19" s="241"/>
      <c r="T19" s="229"/>
      <c r="U19" s="210"/>
    </row>
    <row r="20" spans="1:21" s="122" customFormat="1" ht="48" x14ac:dyDescent="0.25">
      <c r="A20" s="217">
        <v>8</v>
      </c>
      <c r="B20" s="315"/>
      <c r="C20" s="181">
        <v>32</v>
      </c>
      <c r="D20" s="182">
        <v>42993</v>
      </c>
      <c r="E20" s="181">
        <v>296</v>
      </c>
      <c r="F20" s="182">
        <v>43052</v>
      </c>
      <c r="G20" s="181" t="s">
        <v>1536</v>
      </c>
      <c r="H20" s="204" t="s">
        <v>1077</v>
      </c>
      <c r="I20" s="204" t="s">
        <v>1467</v>
      </c>
      <c r="J20" s="181" t="s">
        <v>1490</v>
      </c>
      <c r="K20" s="181" t="s">
        <v>1490</v>
      </c>
      <c r="L20" s="182">
        <v>43390</v>
      </c>
      <c r="M20" s="183">
        <v>287504</v>
      </c>
      <c r="N20" s="183" t="s">
        <v>1537</v>
      </c>
      <c r="O20" s="204" t="s">
        <v>995</v>
      </c>
      <c r="P20" s="182">
        <v>43403</v>
      </c>
      <c r="Q20" s="204"/>
      <c r="R20" s="182"/>
      <c r="S20" s="204"/>
      <c r="T20" s="181"/>
      <c r="U20" s="210"/>
    </row>
    <row r="21" spans="1:21" s="122" customFormat="1" ht="48" x14ac:dyDescent="0.25">
      <c r="A21" s="217">
        <v>9</v>
      </c>
      <c r="B21" s="313" t="s">
        <v>1497</v>
      </c>
      <c r="C21" s="181">
        <v>16</v>
      </c>
      <c r="D21" s="182">
        <v>42100</v>
      </c>
      <c r="E21" s="181">
        <v>117</v>
      </c>
      <c r="F21" s="182">
        <v>42298</v>
      </c>
      <c r="G21" s="181" t="s">
        <v>1498</v>
      </c>
      <c r="H21" s="204" t="s">
        <v>1077</v>
      </c>
      <c r="I21" s="204" t="s">
        <v>1467</v>
      </c>
      <c r="J21" s="181" t="s">
        <v>1494</v>
      </c>
      <c r="K21" s="181" t="s">
        <v>1490</v>
      </c>
      <c r="L21" s="205">
        <v>43426</v>
      </c>
      <c r="M21" s="183">
        <v>161468</v>
      </c>
      <c r="N21" s="183" t="s">
        <v>1539</v>
      </c>
      <c r="O21" s="204" t="s">
        <v>995</v>
      </c>
      <c r="P21" s="182">
        <v>43483</v>
      </c>
      <c r="Q21" s="204"/>
      <c r="R21" s="182"/>
      <c r="S21" s="204"/>
      <c r="T21" s="181"/>
      <c r="U21" s="210"/>
    </row>
    <row r="22" spans="1:21" s="122" customFormat="1" ht="48" x14ac:dyDescent="0.25">
      <c r="A22" s="217">
        <v>10</v>
      </c>
      <c r="B22" s="315"/>
      <c r="C22" s="181">
        <v>1</v>
      </c>
      <c r="D22" s="182">
        <v>43228</v>
      </c>
      <c r="E22" s="181">
        <v>1143</v>
      </c>
      <c r="F22" s="182">
        <v>43285</v>
      </c>
      <c r="G22" s="181" t="s">
        <v>1519</v>
      </c>
      <c r="H22" s="204" t="s">
        <v>1077</v>
      </c>
      <c r="I22" s="204" t="s">
        <v>1467</v>
      </c>
      <c r="J22" s="181" t="s">
        <v>1494</v>
      </c>
      <c r="K22" s="181" t="s">
        <v>1490</v>
      </c>
      <c r="L22" s="182">
        <v>43384</v>
      </c>
      <c r="M22" s="183">
        <v>301000</v>
      </c>
      <c r="N22" s="183" t="s">
        <v>1535</v>
      </c>
      <c r="O22" s="204" t="s">
        <v>995</v>
      </c>
      <c r="P22" s="182">
        <v>43405</v>
      </c>
      <c r="Q22" s="204"/>
      <c r="R22" s="182"/>
      <c r="S22" s="204"/>
      <c r="T22" s="181"/>
      <c r="U22" s="210"/>
    </row>
    <row r="23" spans="1:21" s="122" customFormat="1" ht="48" x14ac:dyDescent="0.25">
      <c r="A23" s="217">
        <v>11</v>
      </c>
      <c r="B23" s="313" t="s">
        <v>1497</v>
      </c>
      <c r="C23" s="222">
        <v>1</v>
      </c>
      <c r="D23" s="182">
        <v>43228</v>
      </c>
      <c r="E23" s="181">
        <v>1143</v>
      </c>
      <c r="F23" s="182">
        <v>43285</v>
      </c>
      <c r="G23" s="181" t="s">
        <v>1519</v>
      </c>
      <c r="H23" s="204" t="s">
        <v>1077</v>
      </c>
      <c r="I23" s="204" t="s">
        <v>1467</v>
      </c>
      <c r="J23" s="181" t="s">
        <v>1494</v>
      </c>
      <c r="K23" s="181" t="s">
        <v>1490</v>
      </c>
      <c r="L23" s="182">
        <v>43460</v>
      </c>
      <c r="M23" s="183">
        <v>218000</v>
      </c>
      <c r="N23" s="183" t="s">
        <v>1538</v>
      </c>
      <c r="O23" s="204" t="s">
        <v>995</v>
      </c>
      <c r="P23" s="182">
        <v>43482</v>
      </c>
      <c r="Q23" s="204"/>
      <c r="R23" s="182"/>
      <c r="S23" s="204"/>
      <c r="T23" s="181"/>
      <c r="U23" s="210"/>
    </row>
    <row r="24" spans="1:21" s="122" customFormat="1" ht="48" x14ac:dyDescent="0.25">
      <c r="A24" s="217">
        <v>12</v>
      </c>
      <c r="B24" s="314"/>
      <c r="C24" s="181">
        <v>10</v>
      </c>
      <c r="D24" s="182">
        <v>42947</v>
      </c>
      <c r="E24" s="181">
        <v>924</v>
      </c>
      <c r="F24" s="182">
        <v>43214</v>
      </c>
      <c r="G24" s="181" t="s">
        <v>1520</v>
      </c>
      <c r="H24" s="204" t="s">
        <v>1077</v>
      </c>
      <c r="I24" s="204" t="s">
        <v>1467</v>
      </c>
      <c r="J24" s="181" t="s">
        <v>1494</v>
      </c>
      <c r="K24" s="181" t="s">
        <v>1490</v>
      </c>
      <c r="L24" s="182">
        <v>43377</v>
      </c>
      <c r="M24" s="183">
        <v>458190</v>
      </c>
      <c r="N24" s="183" t="s">
        <v>1532</v>
      </c>
      <c r="O24" s="204" t="s">
        <v>995</v>
      </c>
      <c r="P24" s="182">
        <v>43399</v>
      </c>
      <c r="Q24" s="204"/>
      <c r="R24" s="182"/>
      <c r="S24" s="204"/>
      <c r="T24" s="181"/>
      <c r="U24" s="210"/>
    </row>
    <row r="25" spans="1:21" s="122" customFormat="1" ht="48" x14ac:dyDescent="0.25">
      <c r="A25" s="217">
        <v>13</v>
      </c>
      <c r="B25" s="314"/>
      <c r="C25" s="181">
        <v>10</v>
      </c>
      <c r="D25" s="182">
        <v>42947</v>
      </c>
      <c r="E25" s="181">
        <v>924</v>
      </c>
      <c r="F25" s="182">
        <v>43214</v>
      </c>
      <c r="G25" s="181" t="s">
        <v>1520</v>
      </c>
      <c r="H25" s="204" t="s">
        <v>1077</v>
      </c>
      <c r="I25" s="204" t="s">
        <v>1467</v>
      </c>
      <c r="J25" s="181" t="s">
        <v>1494</v>
      </c>
      <c r="K25" s="181" t="s">
        <v>1490</v>
      </c>
      <c r="L25" s="182">
        <v>43397</v>
      </c>
      <c r="M25" s="183">
        <v>225263</v>
      </c>
      <c r="N25" s="183" t="s">
        <v>1538</v>
      </c>
      <c r="O25" s="204" t="s">
        <v>995</v>
      </c>
      <c r="P25" s="182">
        <v>43416</v>
      </c>
      <c r="Q25" s="204"/>
      <c r="R25" s="182"/>
      <c r="S25" s="204"/>
      <c r="T25" s="181"/>
      <c r="U25" s="210"/>
    </row>
    <row r="26" spans="1:21" s="122" customFormat="1" ht="48" x14ac:dyDescent="0.25">
      <c r="A26" s="217">
        <v>14</v>
      </c>
      <c r="B26" s="314"/>
      <c r="C26" s="181">
        <v>10</v>
      </c>
      <c r="D26" s="182">
        <v>42947</v>
      </c>
      <c r="E26" s="181">
        <v>924</v>
      </c>
      <c r="F26" s="182">
        <v>43214</v>
      </c>
      <c r="G26" s="181" t="s">
        <v>1520</v>
      </c>
      <c r="H26" s="204" t="s">
        <v>1077</v>
      </c>
      <c r="I26" s="204" t="s">
        <v>1467</v>
      </c>
      <c r="J26" s="181" t="s">
        <v>1494</v>
      </c>
      <c r="K26" s="181" t="s">
        <v>1490</v>
      </c>
      <c r="L26" s="182">
        <v>43453</v>
      </c>
      <c r="M26" s="183">
        <v>295000</v>
      </c>
      <c r="N26" s="183" t="s">
        <v>1540</v>
      </c>
      <c r="O26" s="204" t="s">
        <v>995</v>
      </c>
      <c r="P26" s="182">
        <v>43473</v>
      </c>
      <c r="Q26" s="204"/>
      <c r="R26" s="182"/>
      <c r="S26" s="204"/>
      <c r="T26" s="181"/>
      <c r="U26" s="210"/>
    </row>
    <row r="27" spans="1:21" s="122" customFormat="1" ht="63" customHeight="1" x14ac:dyDescent="0.25">
      <c r="A27" s="217">
        <v>15</v>
      </c>
      <c r="B27" s="315"/>
      <c r="C27" s="222">
        <v>5</v>
      </c>
      <c r="D27" s="182">
        <v>43243</v>
      </c>
      <c r="E27" s="181">
        <v>1091</v>
      </c>
      <c r="F27" s="182">
        <v>43265</v>
      </c>
      <c r="G27" s="181" t="s">
        <v>1521</v>
      </c>
      <c r="H27" s="204" t="s">
        <v>1077</v>
      </c>
      <c r="I27" s="204" t="s">
        <v>1467</v>
      </c>
      <c r="J27" s="181" t="s">
        <v>1494</v>
      </c>
      <c r="K27" s="181" t="s">
        <v>1490</v>
      </c>
      <c r="L27" s="182">
        <v>43384</v>
      </c>
      <c r="M27" s="183">
        <v>556200</v>
      </c>
      <c r="N27" s="183" t="s">
        <v>1532</v>
      </c>
      <c r="O27" s="204" t="s">
        <v>995</v>
      </c>
      <c r="P27" s="182">
        <v>43398</v>
      </c>
      <c r="Q27" s="204"/>
      <c r="R27" s="182"/>
      <c r="S27" s="204"/>
      <c r="T27" s="181"/>
      <c r="U27" s="210"/>
    </row>
    <row r="28" spans="1:21" s="122" customFormat="1" x14ac:dyDescent="0.25">
      <c r="A28" s="202" t="s">
        <v>983</v>
      </c>
      <c r="B28" s="201" t="s">
        <v>1505</v>
      </c>
      <c r="C28" s="198"/>
      <c r="D28" s="199"/>
      <c r="E28" s="198"/>
      <c r="F28" s="199"/>
      <c r="G28" s="198"/>
      <c r="H28" s="198"/>
      <c r="I28" s="198"/>
      <c r="J28" s="198"/>
      <c r="K28" s="198"/>
      <c r="L28" s="199"/>
      <c r="M28" s="200"/>
      <c r="N28" s="200"/>
      <c r="O28" s="198"/>
      <c r="P28" s="199"/>
      <c r="Q28" s="198"/>
      <c r="R28" s="199"/>
      <c r="S28" s="198"/>
      <c r="T28" s="198"/>
      <c r="U28" s="210"/>
    </row>
    <row r="29" spans="1:21" s="122" customFormat="1" ht="48" x14ac:dyDescent="0.25">
      <c r="A29" s="217">
        <v>1</v>
      </c>
      <c r="B29" s="181" t="s">
        <v>1507</v>
      </c>
      <c r="C29" s="181" t="s">
        <v>1552</v>
      </c>
      <c r="D29" s="182">
        <v>2016</v>
      </c>
      <c r="E29" s="181">
        <v>165</v>
      </c>
      <c r="F29" s="182">
        <v>42808</v>
      </c>
      <c r="G29" s="181" t="s">
        <v>1553</v>
      </c>
      <c r="H29" s="204" t="s">
        <v>1554</v>
      </c>
      <c r="I29" s="204" t="s">
        <v>1467</v>
      </c>
      <c r="J29" s="204" t="s">
        <v>1555</v>
      </c>
      <c r="K29" s="204" t="s">
        <v>1555</v>
      </c>
      <c r="L29" s="182" t="s">
        <v>1556</v>
      </c>
      <c r="M29" s="183">
        <v>324000</v>
      </c>
      <c r="N29" s="206">
        <v>6</v>
      </c>
      <c r="O29" s="204" t="s">
        <v>995</v>
      </c>
      <c r="P29" s="182">
        <v>43483</v>
      </c>
      <c r="Q29" s="204"/>
      <c r="R29" s="182"/>
      <c r="S29" s="204"/>
      <c r="T29" s="181"/>
      <c r="U29" s="210"/>
    </row>
    <row r="30" spans="1:21" s="122" customFormat="1" ht="48" x14ac:dyDescent="0.25">
      <c r="A30" s="217">
        <v>2</v>
      </c>
      <c r="B30" s="244" t="s">
        <v>1558</v>
      </c>
      <c r="C30" s="181" t="s">
        <v>1487</v>
      </c>
      <c r="D30" s="182">
        <v>2018</v>
      </c>
      <c r="E30" s="181">
        <v>195</v>
      </c>
      <c r="F30" s="182">
        <v>43203</v>
      </c>
      <c r="G30" s="181" t="s">
        <v>1557</v>
      </c>
      <c r="H30" s="204" t="s">
        <v>1554</v>
      </c>
      <c r="I30" s="204" t="s">
        <v>1479</v>
      </c>
      <c r="J30" s="204" t="s">
        <v>1555</v>
      </c>
      <c r="K30" s="204" t="s">
        <v>1555</v>
      </c>
      <c r="L30" s="182">
        <v>43493</v>
      </c>
      <c r="M30" s="226">
        <v>541700</v>
      </c>
      <c r="N30" s="206">
        <v>2</v>
      </c>
      <c r="O30" s="204" t="s">
        <v>995</v>
      </c>
      <c r="P30" s="182">
        <v>43546</v>
      </c>
      <c r="Q30" s="204"/>
      <c r="R30" s="182"/>
      <c r="S30" s="204"/>
      <c r="T30" s="181"/>
      <c r="U30" s="210"/>
    </row>
    <row r="31" spans="1:21" s="122" customFormat="1" x14ac:dyDescent="0.25">
      <c r="A31" s="202" t="s">
        <v>984</v>
      </c>
      <c r="B31" s="201" t="s">
        <v>1508</v>
      </c>
      <c r="C31" s="198"/>
      <c r="D31" s="199"/>
      <c r="E31" s="198"/>
      <c r="F31" s="199"/>
      <c r="G31" s="198"/>
      <c r="H31" s="198"/>
      <c r="I31" s="198"/>
      <c r="J31" s="198"/>
      <c r="K31" s="198"/>
      <c r="L31" s="199"/>
      <c r="M31" s="200"/>
      <c r="N31" s="200"/>
      <c r="O31" s="198"/>
      <c r="P31" s="199"/>
      <c r="Q31" s="198"/>
      <c r="R31" s="199"/>
      <c r="S31" s="198"/>
      <c r="T31" s="198"/>
      <c r="U31" s="210"/>
    </row>
    <row r="32" spans="1:21" s="122" customFormat="1" ht="48" x14ac:dyDescent="0.25">
      <c r="A32" s="217">
        <v>1</v>
      </c>
      <c r="B32" s="181" t="s">
        <v>1512</v>
      </c>
      <c r="C32" s="222" t="s">
        <v>1533</v>
      </c>
      <c r="D32" s="182">
        <v>42874</v>
      </c>
      <c r="E32" s="181">
        <v>342</v>
      </c>
      <c r="F32" s="182">
        <v>43237</v>
      </c>
      <c r="G32" s="181" t="s">
        <v>1559</v>
      </c>
      <c r="H32" s="204" t="s">
        <v>1077</v>
      </c>
      <c r="I32" s="204" t="s">
        <v>1468</v>
      </c>
      <c r="J32" s="181" t="s">
        <v>1490</v>
      </c>
      <c r="K32" s="181" t="s">
        <v>1490</v>
      </c>
      <c r="L32" s="182">
        <v>43415</v>
      </c>
      <c r="M32" s="183">
        <v>501140</v>
      </c>
      <c r="N32" s="183">
        <v>1</v>
      </c>
      <c r="O32" s="204" t="s">
        <v>995</v>
      </c>
      <c r="P32" s="182">
        <v>43427</v>
      </c>
      <c r="Q32" s="204"/>
      <c r="R32" s="182"/>
      <c r="S32" s="204"/>
      <c r="T32" s="181"/>
      <c r="U32" s="210"/>
    </row>
    <row r="33" spans="1:21" s="122" customFormat="1" ht="48" x14ac:dyDescent="0.25">
      <c r="A33" s="217">
        <v>2</v>
      </c>
      <c r="B33" s="181" t="s">
        <v>1509</v>
      </c>
      <c r="C33" s="222" t="s">
        <v>1487</v>
      </c>
      <c r="D33" s="182">
        <v>42674</v>
      </c>
      <c r="E33" s="181">
        <v>96</v>
      </c>
      <c r="F33" s="182">
        <v>43042</v>
      </c>
      <c r="G33" s="181" t="s">
        <v>1560</v>
      </c>
      <c r="H33" s="204" t="s">
        <v>1077</v>
      </c>
      <c r="I33" s="204" t="s">
        <v>1467</v>
      </c>
      <c r="J33" s="181" t="s">
        <v>1490</v>
      </c>
      <c r="K33" s="181" t="s">
        <v>1490</v>
      </c>
      <c r="L33" s="182">
        <v>43397</v>
      </c>
      <c r="M33" s="183">
        <v>587542</v>
      </c>
      <c r="N33" s="183">
        <v>2</v>
      </c>
      <c r="O33" s="204" t="s">
        <v>995</v>
      </c>
      <c r="P33" s="182">
        <v>43433</v>
      </c>
      <c r="Q33" s="204"/>
      <c r="R33" s="182"/>
      <c r="S33" s="204"/>
      <c r="T33" s="181"/>
      <c r="U33" s="210"/>
    </row>
    <row r="34" spans="1:21" s="122" customFormat="1" x14ac:dyDescent="0.25">
      <c r="A34" s="202" t="s">
        <v>1026</v>
      </c>
      <c r="B34" s="202" t="s">
        <v>1513</v>
      </c>
      <c r="C34" s="198"/>
      <c r="D34" s="199"/>
      <c r="E34" s="198"/>
      <c r="F34" s="199"/>
      <c r="G34" s="198"/>
      <c r="H34" s="198"/>
      <c r="I34" s="198"/>
      <c r="J34" s="198"/>
      <c r="K34" s="198"/>
      <c r="L34" s="199"/>
      <c r="M34" s="200"/>
      <c r="N34" s="200"/>
      <c r="O34" s="198"/>
      <c r="P34" s="199"/>
      <c r="Q34" s="198"/>
      <c r="R34" s="199"/>
      <c r="S34" s="198"/>
      <c r="T34" s="198"/>
      <c r="U34" s="210"/>
    </row>
    <row r="35" spans="1:21" s="122" customFormat="1" ht="54.75" customHeight="1" x14ac:dyDescent="0.25">
      <c r="A35" s="217">
        <v>1</v>
      </c>
      <c r="B35" s="181" t="s">
        <v>1515</v>
      </c>
      <c r="C35" s="222" t="s">
        <v>1487</v>
      </c>
      <c r="D35" s="182">
        <v>42836</v>
      </c>
      <c r="E35" s="181">
        <v>19</v>
      </c>
      <c r="F35" s="182">
        <v>43042</v>
      </c>
      <c r="G35" s="181" t="s">
        <v>1561</v>
      </c>
      <c r="H35" s="204" t="s">
        <v>1077</v>
      </c>
      <c r="I35" s="204" t="s">
        <v>1468</v>
      </c>
      <c r="J35" s="181" t="s">
        <v>1254</v>
      </c>
      <c r="K35" s="181" t="s">
        <v>1254</v>
      </c>
      <c r="L35" s="182">
        <v>43412</v>
      </c>
      <c r="M35" s="183">
        <v>56773.841999999997</v>
      </c>
      <c r="N35" s="183">
        <v>7</v>
      </c>
      <c r="O35" s="204" t="s">
        <v>995</v>
      </c>
      <c r="P35" s="182">
        <v>43432</v>
      </c>
      <c r="Q35" s="204"/>
      <c r="R35" s="182"/>
      <c r="S35" s="204"/>
      <c r="T35" s="181"/>
      <c r="U35" s="210"/>
    </row>
    <row r="36" spans="1:21" s="122" customFormat="1" x14ac:dyDescent="0.25">
      <c r="A36" s="197"/>
      <c r="B36" s="198"/>
      <c r="C36" s="198"/>
      <c r="D36" s="199"/>
      <c r="E36" s="198"/>
      <c r="F36" s="199"/>
      <c r="G36" s="198"/>
      <c r="H36" s="198"/>
      <c r="I36" s="198"/>
      <c r="J36" s="198"/>
      <c r="K36" s="198"/>
      <c r="L36" s="199"/>
      <c r="M36" s="200"/>
      <c r="N36" s="200"/>
      <c r="O36" s="198"/>
      <c r="P36" s="199"/>
      <c r="Q36" s="198"/>
      <c r="R36" s="199"/>
      <c r="S36" s="198"/>
      <c r="T36" s="198"/>
      <c r="U36" s="210"/>
    </row>
    <row r="37" spans="1:21" ht="18.75" x14ac:dyDescent="0.3">
      <c r="A37" s="115"/>
      <c r="B37" s="115"/>
      <c r="C37" s="115"/>
      <c r="D37" s="115"/>
      <c r="E37" s="115"/>
      <c r="F37" s="115"/>
      <c r="G37" s="115"/>
      <c r="H37" s="233"/>
      <c r="I37" s="233"/>
      <c r="J37" s="115"/>
      <c r="K37" s="115"/>
      <c r="L37" s="115"/>
      <c r="M37" s="312" t="s">
        <v>1568</v>
      </c>
      <c r="N37" s="312"/>
      <c r="O37" s="312"/>
      <c r="P37" s="312"/>
      <c r="Q37" s="312"/>
      <c r="R37" s="312"/>
      <c r="S37" s="233"/>
      <c r="T37" s="115"/>
    </row>
    <row r="38" spans="1:21" ht="18.75" x14ac:dyDescent="0.3">
      <c r="A38" s="115"/>
      <c r="B38" s="115"/>
      <c r="C38" s="115"/>
      <c r="D38" s="308" t="s">
        <v>994</v>
      </c>
      <c r="E38" s="308"/>
      <c r="F38" s="308"/>
      <c r="G38" s="308"/>
      <c r="H38" s="308"/>
      <c r="I38" s="233"/>
      <c r="J38" s="115"/>
      <c r="K38" s="115"/>
      <c r="L38" s="115"/>
      <c r="M38" s="308" t="s">
        <v>1018</v>
      </c>
      <c r="N38" s="308"/>
      <c r="O38" s="308"/>
      <c r="P38" s="308"/>
      <c r="Q38" s="308"/>
      <c r="R38" s="308"/>
      <c r="S38" s="233"/>
      <c r="T38" s="115"/>
    </row>
    <row r="39" spans="1:21" ht="23.25" x14ac:dyDescent="0.35">
      <c r="A39" s="112"/>
      <c r="B39" s="112"/>
      <c r="C39" s="112"/>
      <c r="D39" s="112"/>
      <c r="E39" s="112"/>
      <c r="F39" s="112"/>
      <c r="G39" s="112"/>
      <c r="H39" s="126"/>
      <c r="I39" s="126"/>
      <c r="J39" s="112"/>
      <c r="K39" s="112"/>
      <c r="L39" s="112"/>
      <c r="M39" s="112"/>
      <c r="N39" s="112"/>
      <c r="O39" s="126"/>
      <c r="P39" s="112"/>
      <c r="Q39" s="126"/>
      <c r="R39" s="112"/>
      <c r="S39" s="126"/>
      <c r="T39" s="112"/>
    </row>
    <row r="40" spans="1:21" ht="23.25" x14ac:dyDescent="0.35">
      <c r="A40" s="112"/>
      <c r="B40" s="112"/>
      <c r="C40" s="112"/>
      <c r="D40" s="348" t="s">
        <v>1571</v>
      </c>
      <c r="E40" s="348"/>
      <c r="F40" s="348"/>
      <c r="G40" s="348"/>
      <c r="H40" s="348"/>
      <c r="I40" s="126"/>
      <c r="J40" s="112"/>
      <c r="K40" s="112"/>
      <c r="L40" s="112"/>
      <c r="M40" s="348" t="s">
        <v>1571</v>
      </c>
      <c r="N40" s="348"/>
      <c r="O40" s="348"/>
      <c r="P40" s="348"/>
      <c r="Q40" s="348"/>
      <c r="R40" s="348"/>
      <c r="S40" s="126"/>
      <c r="T40" s="112"/>
    </row>
    <row r="42" spans="1:21" ht="18.75" x14ac:dyDescent="0.3">
      <c r="D42" s="308" t="s">
        <v>1516</v>
      </c>
      <c r="E42" s="308"/>
      <c r="F42" s="308"/>
      <c r="G42" s="308"/>
      <c r="H42" s="308"/>
      <c r="M42" s="308" t="s">
        <v>1517</v>
      </c>
      <c r="N42" s="308"/>
      <c r="O42" s="308"/>
      <c r="P42" s="308"/>
      <c r="Q42" s="308"/>
      <c r="R42" s="308"/>
    </row>
    <row r="43" spans="1:21" ht="1.5" customHeight="1" x14ac:dyDescent="0.25"/>
    <row r="44" spans="1:21" hidden="1" x14ac:dyDescent="0.25"/>
    <row r="45" spans="1:21" hidden="1" x14ac:dyDescent="0.25"/>
    <row r="46" spans="1:21" hidden="1" x14ac:dyDescent="0.25"/>
    <row r="47" spans="1:21" ht="8.25" hidden="1" customHeight="1" x14ac:dyDescent="0.25"/>
    <row r="48" spans="1:21" hidden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</sheetData>
  <customSheetViews>
    <customSheetView guid="{2179B08D-B829-4007-8002-3485BDB7BDD6}" scale="85" showPageBreaks="1" printArea="1" hiddenRows="1" view="pageBreakPreview" topLeftCell="A25">
      <selection activeCell="F20" sqref="F20"/>
      <pageMargins left="0.27559055118110198" right="0.27559055118110198" top="0.43307086614173201" bottom="0.39370078740157499" header="0.31496062992126" footer="0.31496062992126"/>
      <pageSetup paperSize="9" scale="65" orientation="landscape" r:id="rId1"/>
    </customSheetView>
  </customSheetViews>
  <mergeCells count="35">
    <mergeCell ref="A1:H1"/>
    <mergeCell ref="A2:H2"/>
    <mergeCell ref="A6:A7"/>
    <mergeCell ref="B6:B7"/>
    <mergeCell ref="A3:T3"/>
    <mergeCell ref="A4:T4"/>
    <mergeCell ref="E6:E7"/>
    <mergeCell ref="D6:D7"/>
    <mergeCell ref="C6:C7"/>
    <mergeCell ref="F6:F7"/>
    <mergeCell ref="J6:J7"/>
    <mergeCell ref="N6:N7"/>
    <mergeCell ref="T6:T7"/>
    <mergeCell ref="S6:S7"/>
    <mergeCell ref="Q5:T5"/>
    <mergeCell ref="I6:I7"/>
    <mergeCell ref="B15:B17"/>
    <mergeCell ref="B18:B20"/>
    <mergeCell ref="B21:B22"/>
    <mergeCell ref="B23:B27"/>
    <mergeCell ref="D42:H42"/>
    <mergeCell ref="D38:H38"/>
    <mergeCell ref="D40:H40"/>
    <mergeCell ref="M42:R42"/>
    <mergeCell ref="Q6:R6"/>
    <mergeCell ref="M6:M7"/>
    <mergeCell ref="P6:P7"/>
    <mergeCell ref="M38:R38"/>
    <mergeCell ref="M37:R37"/>
    <mergeCell ref="M40:R40"/>
    <mergeCell ref="G6:G7"/>
    <mergeCell ref="K6:K7"/>
    <mergeCell ref="L6:L7"/>
    <mergeCell ref="H6:H7"/>
    <mergeCell ref="O6:O7"/>
  </mergeCells>
  <conditionalFormatting sqref="Q11:Q36">
    <cfRule type="expression" dxfId="8" priority="22" stopIfTrue="1">
      <formula>AND(O11="Chưa giao",Q11&lt;&gt;"")</formula>
    </cfRule>
    <cfRule type="expression" dxfId="7" priority="24" stopIfTrue="1">
      <formula>AND(O11="Đã giao",Q11&lt;&gt;"")</formula>
    </cfRule>
  </conditionalFormatting>
  <conditionalFormatting sqref="R11:R36">
    <cfRule type="expression" dxfId="6" priority="21" stopIfTrue="1">
      <formula>AND(O11="Chưa giao",R11&lt;&gt;"")</formula>
    </cfRule>
    <cfRule type="expression" dxfId="5" priority="23" stopIfTrue="1">
      <formula>AND(O11="Đã giao",R11&lt;&gt;"")</formula>
    </cfRule>
  </conditionalFormatting>
  <conditionalFormatting sqref="P11:P36">
    <cfRule type="expression" dxfId="4" priority="19" stopIfTrue="1">
      <formula>AND(O11&lt;&gt;"Đã giao",P11&lt;&gt;"")</formula>
    </cfRule>
    <cfRule type="expression" dxfId="3" priority="20" stopIfTrue="1">
      <formula>AND(O11="Đã giao",P11="")</formula>
    </cfRule>
  </conditionalFormatting>
  <conditionalFormatting sqref="S11:S36">
    <cfRule type="expression" dxfId="2" priority="17" stopIfTrue="1">
      <formula>AND(O11&lt;&gt;"Chưa giao",S11&lt;&gt;"")</formula>
    </cfRule>
    <cfRule type="expression" dxfId="1" priority="18" stopIfTrue="1">
      <formula>AND(O11="Chưa giao",S11="")</formula>
    </cfRule>
  </conditionalFormatting>
  <dataValidations count="5">
    <dataValidation type="list" allowBlank="1" showInputMessage="1" showErrorMessage="1" sqref="O11:O36">
      <formula1>INDIRECT("Dulieu!$B$10:$B$12")</formula1>
    </dataValidation>
    <dataValidation type="list" allowBlank="1" showInputMessage="1" showErrorMessage="1" sqref="Q11:Q36">
      <formula1>INDIRECT("Dulieu!$B$14:$B$16")</formula1>
    </dataValidation>
    <dataValidation type="list" allowBlank="1" showInputMessage="1" showErrorMessage="1" sqref="S11:S36">
      <formula1>INDIRECT("Dulieu!$B$18:$B$31")</formula1>
    </dataValidation>
    <dataValidation type="list" allowBlank="1" showInputMessage="1" showErrorMessage="1" sqref="H11:H36">
      <formula1>INDIRECT("Dulieu!$B$4:$B$5")</formula1>
    </dataValidation>
    <dataValidation type="list" allowBlank="1" showInputMessage="1" showErrorMessage="1" errorTitle="Thông báo" error="Chọn theo danh sách có sẵn" sqref="I11:I36">
      <formula1>INDIRECT("Dulieu!$B$60:$B$75")</formula1>
    </dataValidation>
  </dataValidations>
  <pageMargins left="0.27559055118110198" right="0.27559055118110198" top="0.43307086614173201" bottom="0.39370078740157499" header="0.31496062992126" footer="0.31496062992126"/>
  <pageSetup paperSize="9" scale="65" orientation="landscape" r:id="rId2"/>
  <ignoredErrors>
    <ignoredError sqref="C34:E34 C35 C29:C30 C32:C33 C13:C14 C18:C19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10"/>
  <sheetViews>
    <sheetView topLeftCell="A27" zoomScale="85" zoomScaleNormal="85" zoomScaleSheetLayoutView="85" workbookViewId="0">
      <selection activeCell="M34" activeCellId="1" sqref="D34:G34 M34:R34"/>
    </sheetView>
  </sheetViews>
  <sheetFormatPr defaultColWidth="9" defaultRowHeight="15" x14ac:dyDescent="0.25"/>
  <cols>
    <col min="1" max="1" width="5.42578125" style="59" customWidth="1"/>
    <col min="2" max="2" width="18.5703125" style="59" customWidth="1"/>
    <col min="3" max="3" width="7.85546875" style="59" customWidth="1"/>
    <col min="4" max="4" width="10.42578125" style="59" customWidth="1"/>
    <col min="5" max="5" width="7.28515625" style="59" customWidth="1"/>
    <col min="6" max="6" width="10.28515625" style="59" customWidth="1"/>
    <col min="7" max="7" width="11" style="59" customWidth="1"/>
    <col min="8" max="8" width="13.140625" style="59" customWidth="1"/>
    <col min="9" max="9" width="11.42578125" style="61" customWidth="1"/>
    <col min="10" max="11" width="12.5703125" style="59" customWidth="1"/>
    <col min="12" max="12" width="10.42578125" style="59" customWidth="1"/>
    <col min="13" max="13" width="11.140625" style="59" customWidth="1"/>
    <col min="14" max="14" width="11.28515625" style="59" customWidth="1"/>
    <col min="15" max="15" width="11.140625" style="59" customWidth="1"/>
    <col min="16" max="16" width="10.42578125" style="59" customWidth="1"/>
    <col min="17" max="17" width="11.42578125" style="59" customWidth="1"/>
    <col min="18" max="18" width="13.28515625" style="59" customWidth="1"/>
    <col min="19" max="19" width="13.5703125" style="59" customWidth="1"/>
    <col min="20" max="16384" width="9" style="59"/>
  </cols>
  <sheetData>
    <row r="1" spans="1:19" s="105" customFormat="1" ht="23.25" customHeight="1" x14ac:dyDescent="0.25">
      <c r="A1" s="316" t="s">
        <v>764</v>
      </c>
      <c r="B1" s="316"/>
      <c r="C1" s="316"/>
      <c r="D1" s="316"/>
      <c r="E1" s="316"/>
      <c r="F1" s="316"/>
      <c r="G1" s="316"/>
      <c r="H1" s="316"/>
      <c r="I1" s="12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19" s="105" customFormat="1" ht="24.75" customHeight="1" x14ac:dyDescent="0.25">
      <c r="A2" s="317" t="s">
        <v>1484</v>
      </c>
      <c r="B2" s="317"/>
      <c r="C2" s="317"/>
      <c r="D2" s="317"/>
      <c r="E2" s="317"/>
      <c r="F2" s="317"/>
      <c r="G2" s="317"/>
      <c r="H2" s="317"/>
      <c r="I2" s="124"/>
      <c r="J2" s="106"/>
      <c r="K2" s="106"/>
      <c r="L2" s="106"/>
      <c r="M2" s="106"/>
      <c r="N2" s="106"/>
      <c r="O2" s="106"/>
      <c r="P2" s="106"/>
      <c r="Q2" s="106"/>
      <c r="R2" s="106"/>
      <c r="S2" s="104"/>
    </row>
    <row r="3" spans="1:19" s="105" customFormat="1" ht="55.5" customHeight="1" x14ac:dyDescent="0.2">
      <c r="A3" s="327" t="s">
        <v>1524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s="105" customFormat="1" ht="27" customHeight="1" x14ac:dyDescent="0.2">
      <c r="A4" s="319" t="str">
        <f>Thongtin!A4</f>
        <v>Kèm theo báo cáo số: 958/BC-CTHADS ngày 04/06/2019 của Cục THADS tỉnh Kon Tum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1:19" s="105" customFormat="1" ht="18.75" customHeight="1" x14ac:dyDescent="0.2">
      <c r="A5" s="107"/>
      <c r="B5" s="107"/>
      <c r="C5" s="107"/>
      <c r="D5" s="107"/>
      <c r="E5" s="107"/>
      <c r="F5" s="107"/>
      <c r="G5" s="107"/>
      <c r="H5" s="107"/>
      <c r="I5" s="125"/>
      <c r="J5" s="107"/>
      <c r="K5" s="107"/>
      <c r="L5" s="107"/>
      <c r="M5" s="107"/>
      <c r="N5" s="107"/>
      <c r="O5" s="107"/>
      <c r="P5" s="325" t="s">
        <v>977</v>
      </c>
      <c r="Q5" s="325"/>
      <c r="R5" s="325"/>
      <c r="S5" s="325"/>
    </row>
    <row r="6" spans="1:19" s="105" customFormat="1" ht="18.75" customHeight="1" x14ac:dyDescent="0.2">
      <c r="A6" s="302" t="s">
        <v>0</v>
      </c>
      <c r="B6" s="302" t="s">
        <v>1043</v>
      </c>
      <c r="C6" s="302" t="s">
        <v>1007</v>
      </c>
      <c r="D6" s="302" t="s">
        <v>1008</v>
      </c>
      <c r="E6" s="302" t="s">
        <v>1009</v>
      </c>
      <c r="F6" s="302" t="s">
        <v>1010</v>
      </c>
      <c r="G6" s="332" t="s">
        <v>1045</v>
      </c>
      <c r="H6" s="302" t="s">
        <v>990</v>
      </c>
      <c r="I6" s="306" t="s">
        <v>1044</v>
      </c>
      <c r="J6" s="302" t="s">
        <v>976</v>
      </c>
      <c r="K6" s="303" t="s">
        <v>1088</v>
      </c>
      <c r="L6" s="306" t="s">
        <v>1089</v>
      </c>
      <c r="M6" s="326" t="s">
        <v>1090</v>
      </c>
      <c r="N6" s="326"/>
      <c r="O6" s="326"/>
      <c r="P6" s="326"/>
      <c r="Q6" s="326"/>
      <c r="R6" s="326" t="s">
        <v>1024</v>
      </c>
      <c r="S6" s="323" t="s">
        <v>971</v>
      </c>
    </row>
    <row r="7" spans="1:19" s="105" customFormat="1" ht="87" customHeight="1" x14ac:dyDescent="0.2">
      <c r="A7" s="302"/>
      <c r="B7" s="302"/>
      <c r="C7" s="302"/>
      <c r="D7" s="302"/>
      <c r="E7" s="302"/>
      <c r="F7" s="302"/>
      <c r="G7" s="332"/>
      <c r="H7" s="302"/>
      <c r="I7" s="328"/>
      <c r="J7" s="302"/>
      <c r="K7" s="320"/>
      <c r="L7" s="328"/>
      <c r="M7" s="135" t="s">
        <v>1091</v>
      </c>
      <c r="N7" s="135" t="s">
        <v>1092</v>
      </c>
      <c r="O7" s="135" t="s">
        <v>1093</v>
      </c>
      <c r="P7" s="135" t="s">
        <v>1094</v>
      </c>
      <c r="Q7" s="135" t="s">
        <v>1095</v>
      </c>
      <c r="R7" s="326"/>
      <c r="S7" s="324"/>
    </row>
    <row r="8" spans="1:19" s="108" customFormat="1" ht="17.25" customHeight="1" x14ac:dyDescent="0.25">
      <c r="A8" s="119" t="s">
        <v>980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  <c r="H8" s="119">
        <v>7</v>
      </c>
      <c r="I8" s="119">
        <v>8</v>
      </c>
      <c r="J8" s="119">
        <v>9</v>
      </c>
      <c r="K8" s="119">
        <v>10</v>
      </c>
      <c r="L8" s="119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</row>
    <row r="9" spans="1:19" s="110" customFormat="1" x14ac:dyDescent="0.25">
      <c r="A9" s="109"/>
      <c r="B9" s="117" t="s">
        <v>1015</v>
      </c>
      <c r="C9" s="118">
        <f t="shared" ref="C9:S9" si="0">COUNTA(C11:C29)</f>
        <v>13</v>
      </c>
      <c r="D9" s="118">
        <f t="shared" si="0"/>
        <v>13</v>
      </c>
      <c r="E9" s="118">
        <f t="shared" si="0"/>
        <v>13</v>
      </c>
      <c r="F9" s="118">
        <f t="shared" si="0"/>
        <v>13</v>
      </c>
      <c r="G9" s="118">
        <f t="shared" si="0"/>
        <v>13</v>
      </c>
      <c r="H9" s="118">
        <f t="shared" si="0"/>
        <v>13</v>
      </c>
      <c r="I9" s="118">
        <f t="shared" si="0"/>
        <v>13</v>
      </c>
      <c r="J9" s="118">
        <f t="shared" si="0"/>
        <v>13</v>
      </c>
      <c r="K9" s="118">
        <f t="shared" si="0"/>
        <v>13</v>
      </c>
      <c r="L9" s="118">
        <f t="shared" si="0"/>
        <v>13</v>
      </c>
      <c r="M9" s="118">
        <f t="shared" si="0"/>
        <v>13</v>
      </c>
      <c r="N9" s="118">
        <f t="shared" si="0"/>
        <v>7</v>
      </c>
      <c r="O9" s="118">
        <f t="shared" si="0"/>
        <v>6</v>
      </c>
      <c r="P9" s="118">
        <f t="shared" si="0"/>
        <v>4</v>
      </c>
      <c r="Q9" s="118">
        <f t="shared" si="0"/>
        <v>1</v>
      </c>
      <c r="R9" s="118">
        <f t="shared" si="0"/>
        <v>13</v>
      </c>
      <c r="S9" s="118">
        <f t="shared" si="0"/>
        <v>2</v>
      </c>
    </row>
    <row r="10" spans="1:19" s="110" customFormat="1" x14ac:dyDescent="0.25">
      <c r="A10" s="219" t="s">
        <v>1016</v>
      </c>
      <c r="B10" s="218" t="s">
        <v>1486</v>
      </c>
      <c r="C10" s="190"/>
      <c r="D10" s="191"/>
      <c r="E10" s="192"/>
      <c r="F10" s="191"/>
      <c r="G10" s="192"/>
      <c r="H10" s="192"/>
      <c r="I10" s="192"/>
      <c r="J10" s="193"/>
      <c r="K10" s="193"/>
      <c r="L10" s="192"/>
      <c r="M10" s="192"/>
      <c r="N10" s="192"/>
      <c r="O10" s="192"/>
      <c r="P10" s="192"/>
      <c r="Q10" s="192"/>
      <c r="R10" s="192"/>
      <c r="S10" s="192"/>
    </row>
    <row r="11" spans="1:19" s="61" customFormat="1" ht="48" x14ac:dyDescent="0.25">
      <c r="A11" s="245">
        <v>1</v>
      </c>
      <c r="B11" s="246" t="s">
        <v>1489</v>
      </c>
      <c r="C11" s="249" t="s">
        <v>1487</v>
      </c>
      <c r="D11" s="247">
        <v>42135</v>
      </c>
      <c r="E11" s="232">
        <v>4</v>
      </c>
      <c r="F11" s="247">
        <v>42194</v>
      </c>
      <c r="G11" s="232" t="s">
        <v>1077</v>
      </c>
      <c r="H11" s="232" t="s">
        <v>1491</v>
      </c>
      <c r="I11" s="248">
        <f>22484464587/1000</f>
        <v>22484464.587000001</v>
      </c>
      <c r="J11" s="232" t="s">
        <v>1468</v>
      </c>
      <c r="K11" s="232" t="s">
        <v>1022</v>
      </c>
      <c r="L11" s="248">
        <f>8584500000/1000</f>
        <v>8584500</v>
      </c>
      <c r="M11" s="248" t="s">
        <v>1490</v>
      </c>
      <c r="N11" s="248"/>
      <c r="O11" s="248"/>
      <c r="P11" s="248"/>
      <c r="Q11" s="248"/>
      <c r="R11" s="232" t="s">
        <v>1003</v>
      </c>
      <c r="S11" s="232"/>
    </row>
    <row r="12" spans="1:19" x14ac:dyDescent="0.25">
      <c r="A12" s="220" t="s">
        <v>982</v>
      </c>
      <c r="B12" s="220" t="s">
        <v>1492</v>
      </c>
      <c r="C12" s="198"/>
      <c r="D12" s="199"/>
      <c r="E12" s="198"/>
      <c r="F12" s="199"/>
      <c r="G12" s="198"/>
      <c r="H12" s="198"/>
      <c r="I12" s="200"/>
      <c r="J12" s="198"/>
      <c r="K12" s="198"/>
      <c r="L12" s="200"/>
      <c r="M12" s="200"/>
      <c r="N12" s="200"/>
      <c r="O12" s="200"/>
      <c r="P12" s="200"/>
      <c r="Q12" s="200"/>
      <c r="R12" s="198"/>
      <c r="S12" s="198"/>
    </row>
    <row r="13" spans="1:19" s="61" customFormat="1" ht="48" x14ac:dyDescent="0.25">
      <c r="A13" s="236">
        <v>1</v>
      </c>
      <c r="B13" s="329" t="s">
        <v>1499</v>
      </c>
      <c r="C13" s="204">
        <v>17</v>
      </c>
      <c r="D13" s="205">
        <v>42909</v>
      </c>
      <c r="E13" s="204">
        <v>838</v>
      </c>
      <c r="F13" s="205">
        <v>43192</v>
      </c>
      <c r="G13" s="204" t="s">
        <v>1077</v>
      </c>
      <c r="H13" s="204" t="s">
        <v>1541</v>
      </c>
      <c r="I13" s="206">
        <v>1179929</v>
      </c>
      <c r="J13" s="204" t="s">
        <v>1467</v>
      </c>
      <c r="K13" s="204" t="s">
        <v>1058</v>
      </c>
      <c r="L13" s="206">
        <v>490242</v>
      </c>
      <c r="M13" s="206" t="s">
        <v>1503</v>
      </c>
      <c r="N13" s="206"/>
      <c r="O13" s="206"/>
      <c r="P13" s="206"/>
      <c r="Q13" s="206"/>
      <c r="R13" s="204" t="s">
        <v>1003</v>
      </c>
      <c r="S13" s="204" t="s">
        <v>1542</v>
      </c>
    </row>
    <row r="14" spans="1:19" s="61" customFormat="1" ht="48" x14ac:dyDescent="0.25">
      <c r="A14" s="236">
        <v>2</v>
      </c>
      <c r="B14" s="330"/>
      <c r="C14" s="204" t="s">
        <v>1496</v>
      </c>
      <c r="D14" s="205">
        <v>42814</v>
      </c>
      <c r="E14" s="204">
        <v>1099</v>
      </c>
      <c r="F14" s="205">
        <v>42923</v>
      </c>
      <c r="G14" s="204" t="s">
        <v>1077</v>
      </c>
      <c r="H14" s="204" t="s">
        <v>1543</v>
      </c>
      <c r="I14" s="206">
        <v>106974</v>
      </c>
      <c r="J14" s="204" t="s">
        <v>1467</v>
      </c>
      <c r="K14" s="206" t="s">
        <v>1023</v>
      </c>
      <c r="L14" s="251">
        <v>405005</v>
      </c>
      <c r="M14" s="206" t="s">
        <v>1503</v>
      </c>
      <c r="N14" s="206"/>
      <c r="O14" s="206"/>
      <c r="P14" s="206"/>
      <c r="Q14" s="206"/>
      <c r="R14" s="204" t="s">
        <v>1003</v>
      </c>
      <c r="S14" s="204" t="s">
        <v>1542</v>
      </c>
    </row>
    <row r="15" spans="1:19" s="61" customFormat="1" ht="48" x14ac:dyDescent="0.25">
      <c r="A15" s="236">
        <v>3</v>
      </c>
      <c r="B15" s="237" t="s">
        <v>1493</v>
      </c>
      <c r="C15" s="204">
        <v>13</v>
      </c>
      <c r="D15" s="205">
        <v>42978</v>
      </c>
      <c r="E15" s="204">
        <v>222</v>
      </c>
      <c r="F15" s="205">
        <v>43045</v>
      </c>
      <c r="G15" s="204" t="s">
        <v>1077</v>
      </c>
      <c r="H15" s="204" t="s">
        <v>1544</v>
      </c>
      <c r="I15" s="206">
        <v>357468</v>
      </c>
      <c r="J15" s="204" t="s">
        <v>1467</v>
      </c>
      <c r="K15" s="204" t="s">
        <v>1082</v>
      </c>
      <c r="L15" s="206">
        <v>58953</v>
      </c>
      <c r="M15" s="206" t="s">
        <v>1490</v>
      </c>
      <c r="N15" s="206"/>
      <c r="O15" s="206"/>
      <c r="P15" s="206"/>
      <c r="Q15" s="206"/>
      <c r="R15" s="204" t="s">
        <v>1003</v>
      </c>
      <c r="S15" s="204"/>
    </row>
    <row r="16" spans="1:19" s="61" customFormat="1" ht="57" customHeight="1" x14ac:dyDescent="0.25">
      <c r="A16" s="236">
        <v>4</v>
      </c>
      <c r="B16" s="237" t="s">
        <v>1551</v>
      </c>
      <c r="C16" s="238" t="s">
        <v>1533</v>
      </c>
      <c r="D16" s="205">
        <v>43202</v>
      </c>
      <c r="E16" s="204">
        <v>980</v>
      </c>
      <c r="F16" s="205">
        <v>43234</v>
      </c>
      <c r="G16" s="204" t="s">
        <v>1077</v>
      </c>
      <c r="H16" s="204" t="s">
        <v>1534</v>
      </c>
      <c r="I16" s="206">
        <v>822470</v>
      </c>
      <c r="J16" s="204" t="s">
        <v>1468</v>
      </c>
      <c r="K16" s="204" t="s">
        <v>1059</v>
      </c>
      <c r="L16" s="206">
        <v>189413</v>
      </c>
      <c r="M16" s="206" t="s">
        <v>1490</v>
      </c>
      <c r="N16" s="206" t="s">
        <v>1545</v>
      </c>
      <c r="O16" s="206" t="s">
        <v>1490</v>
      </c>
      <c r="P16" s="206" t="s">
        <v>1490</v>
      </c>
      <c r="Q16" s="206"/>
      <c r="R16" s="204" t="s">
        <v>999</v>
      </c>
      <c r="S16" s="204"/>
    </row>
    <row r="17" spans="1:19" s="61" customFormat="1" ht="48.75" customHeight="1" x14ac:dyDescent="0.25">
      <c r="A17" s="236">
        <v>5</v>
      </c>
      <c r="B17" s="329" t="s">
        <v>1501</v>
      </c>
      <c r="C17" s="204">
        <v>2</v>
      </c>
      <c r="D17" s="205">
        <v>43263</v>
      </c>
      <c r="E17" s="204">
        <v>96</v>
      </c>
      <c r="F17" s="205">
        <v>43383</v>
      </c>
      <c r="G17" s="204" t="s">
        <v>1006</v>
      </c>
      <c r="H17" s="204" t="s">
        <v>1546</v>
      </c>
      <c r="I17" s="206">
        <v>990542</v>
      </c>
      <c r="J17" s="204" t="s">
        <v>1467</v>
      </c>
      <c r="K17" s="204" t="s">
        <v>1058</v>
      </c>
      <c r="L17" s="206">
        <v>737559</v>
      </c>
      <c r="M17" s="206" t="s">
        <v>1490</v>
      </c>
      <c r="N17" s="206" t="s">
        <v>1490</v>
      </c>
      <c r="O17" s="206" t="s">
        <v>1490</v>
      </c>
      <c r="P17" s="206"/>
      <c r="Q17" s="206"/>
      <c r="R17" s="204" t="s">
        <v>1003</v>
      </c>
      <c r="S17" s="204"/>
    </row>
    <row r="18" spans="1:19" s="61" customFormat="1" ht="48.75" customHeight="1" x14ac:dyDescent="0.25">
      <c r="A18" s="236">
        <v>6</v>
      </c>
      <c r="B18" s="331"/>
      <c r="C18" s="204">
        <v>46</v>
      </c>
      <c r="D18" s="205">
        <v>42977</v>
      </c>
      <c r="E18" s="204">
        <v>710</v>
      </c>
      <c r="F18" s="205">
        <v>43165</v>
      </c>
      <c r="G18" s="204" t="s">
        <v>1077</v>
      </c>
      <c r="H18" s="204" t="s">
        <v>1547</v>
      </c>
      <c r="I18" s="206">
        <v>1267934</v>
      </c>
      <c r="J18" s="204" t="s">
        <v>1467</v>
      </c>
      <c r="K18" s="204" t="s">
        <v>1058</v>
      </c>
      <c r="L18" s="250">
        <v>2592000</v>
      </c>
      <c r="M18" s="206" t="s">
        <v>1490</v>
      </c>
      <c r="N18" s="206" t="s">
        <v>1490</v>
      </c>
      <c r="O18" s="206" t="s">
        <v>1490</v>
      </c>
      <c r="P18" s="206"/>
      <c r="Q18" s="206"/>
      <c r="R18" s="204" t="s">
        <v>1003</v>
      </c>
      <c r="S18" s="204"/>
    </row>
    <row r="19" spans="1:19" s="61" customFormat="1" ht="48.75" customHeight="1" x14ac:dyDescent="0.25">
      <c r="A19" s="236">
        <v>7</v>
      </c>
      <c r="B19" s="330"/>
      <c r="C19" s="204">
        <v>8</v>
      </c>
      <c r="D19" s="205">
        <v>42921</v>
      </c>
      <c r="E19" s="204">
        <v>518</v>
      </c>
      <c r="F19" s="205">
        <v>43095</v>
      </c>
      <c r="G19" s="204" t="s">
        <v>1077</v>
      </c>
      <c r="H19" s="204" t="s">
        <v>1548</v>
      </c>
      <c r="I19" s="206">
        <v>9200541</v>
      </c>
      <c r="J19" s="204" t="s">
        <v>1467</v>
      </c>
      <c r="K19" s="204" t="s">
        <v>1023</v>
      </c>
      <c r="L19" s="250">
        <v>10542482</v>
      </c>
      <c r="M19" s="206" t="s">
        <v>1490</v>
      </c>
      <c r="N19" s="206" t="s">
        <v>1490</v>
      </c>
      <c r="O19" s="206"/>
      <c r="P19" s="206"/>
      <c r="Q19" s="206"/>
      <c r="R19" s="204" t="s">
        <v>1003</v>
      </c>
      <c r="S19" s="204"/>
    </row>
    <row r="20" spans="1:19" s="61" customFormat="1" ht="44.25" customHeight="1" x14ac:dyDescent="0.25">
      <c r="A20" s="236">
        <v>8</v>
      </c>
      <c r="B20" s="329" t="s">
        <v>1502</v>
      </c>
      <c r="C20" s="238">
        <v>27</v>
      </c>
      <c r="D20" s="205">
        <v>41599</v>
      </c>
      <c r="E20" s="204">
        <v>573</v>
      </c>
      <c r="F20" s="205">
        <v>41691</v>
      </c>
      <c r="G20" s="204" t="s">
        <v>1077</v>
      </c>
      <c r="H20" s="204" t="s">
        <v>1549</v>
      </c>
      <c r="I20" s="206">
        <v>1062500</v>
      </c>
      <c r="J20" s="204" t="s">
        <v>1467</v>
      </c>
      <c r="K20" s="204" t="s">
        <v>1022</v>
      </c>
      <c r="L20" s="250">
        <v>1121000</v>
      </c>
      <c r="M20" s="206" t="s">
        <v>1503</v>
      </c>
      <c r="N20" s="206"/>
      <c r="O20" s="206"/>
      <c r="P20" s="206"/>
      <c r="Q20" s="206"/>
      <c r="R20" s="204" t="s">
        <v>1003</v>
      </c>
      <c r="S20" s="204"/>
    </row>
    <row r="21" spans="1:19" s="61" customFormat="1" ht="48" x14ac:dyDescent="0.25">
      <c r="A21" s="236">
        <v>9</v>
      </c>
      <c r="B21" s="330"/>
      <c r="C21" s="204">
        <v>35</v>
      </c>
      <c r="D21" s="205">
        <v>42198</v>
      </c>
      <c r="E21" s="204">
        <v>699</v>
      </c>
      <c r="F21" s="205">
        <v>42432</v>
      </c>
      <c r="G21" s="204" t="s">
        <v>1077</v>
      </c>
      <c r="H21" s="204" t="s">
        <v>1550</v>
      </c>
      <c r="I21" s="206">
        <v>1052500</v>
      </c>
      <c r="J21" s="204" t="s">
        <v>1468</v>
      </c>
      <c r="K21" s="204" t="s">
        <v>1059</v>
      </c>
      <c r="L21" s="251">
        <v>1750000</v>
      </c>
      <c r="M21" s="206" t="s">
        <v>1503</v>
      </c>
      <c r="N21" s="206" t="s">
        <v>1503</v>
      </c>
      <c r="O21" s="206" t="s">
        <v>1503</v>
      </c>
      <c r="P21" s="206" t="s">
        <v>1503</v>
      </c>
      <c r="Q21" s="206"/>
      <c r="R21" s="204" t="s">
        <v>1003</v>
      </c>
      <c r="S21" s="204"/>
    </row>
    <row r="22" spans="1:19" x14ac:dyDescent="0.25">
      <c r="A22" s="223" t="s">
        <v>983</v>
      </c>
      <c r="B22" s="223" t="s">
        <v>1505</v>
      </c>
      <c r="C22" s="213"/>
      <c r="D22" s="214"/>
      <c r="E22" s="213"/>
      <c r="F22" s="214"/>
      <c r="G22" s="213"/>
      <c r="H22" s="213"/>
      <c r="I22" s="215"/>
      <c r="J22" s="213"/>
      <c r="K22" s="213"/>
      <c r="L22" s="215"/>
      <c r="M22" s="215"/>
      <c r="N22" s="215"/>
      <c r="O22" s="215"/>
      <c r="P22" s="215"/>
      <c r="Q22" s="215"/>
      <c r="R22" s="213"/>
      <c r="S22" s="213"/>
    </row>
    <row r="23" spans="1:19" s="61" customFormat="1" ht="27.75" customHeight="1" x14ac:dyDescent="0.25">
      <c r="A23" s="236">
        <v>1</v>
      </c>
      <c r="B23" s="237" t="s">
        <v>1525</v>
      </c>
      <c r="C23" s="204"/>
      <c r="D23" s="205"/>
      <c r="E23" s="204"/>
      <c r="F23" s="205"/>
      <c r="G23" s="204"/>
      <c r="H23" s="204"/>
      <c r="I23" s="206"/>
      <c r="J23" s="204"/>
      <c r="K23" s="204"/>
      <c r="L23" s="206"/>
      <c r="M23" s="206"/>
      <c r="N23" s="206"/>
      <c r="O23" s="206"/>
      <c r="P23" s="206"/>
      <c r="Q23" s="206"/>
      <c r="R23" s="204"/>
      <c r="S23" s="239"/>
    </row>
    <row r="24" spans="1:19" x14ac:dyDescent="0.25">
      <c r="A24" s="223" t="s">
        <v>984</v>
      </c>
      <c r="B24" s="223" t="s">
        <v>1508</v>
      </c>
      <c r="C24" s="213"/>
      <c r="D24" s="214"/>
      <c r="E24" s="213"/>
      <c r="F24" s="214"/>
      <c r="G24" s="213"/>
      <c r="H24" s="213"/>
      <c r="I24" s="215"/>
      <c r="J24" s="213"/>
      <c r="K24" s="213"/>
      <c r="L24" s="215"/>
      <c r="M24" s="215"/>
      <c r="N24" s="215"/>
      <c r="O24" s="215"/>
      <c r="P24" s="215"/>
      <c r="Q24" s="215"/>
      <c r="R24" s="213"/>
      <c r="S24" s="213"/>
    </row>
    <row r="25" spans="1:19" s="61" customFormat="1" ht="48" x14ac:dyDescent="0.25">
      <c r="A25" s="236">
        <v>1</v>
      </c>
      <c r="B25" s="237" t="s">
        <v>1510</v>
      </c>
      <c r="C25" s="238" t="s">
        <v>1506</v>
      </c>
      <c r="D25" s="205">
        <v>42870</v>
      </c>
      <c r="E25" s="204">
        <v>137</v>
      </c>
      <c r="F25" s="205">
        <v>43073</v>
      </c>
      <c r="G25" s="204" t="s">
        <v>1006</v>
      </c>
      <c r="H25" s="204" t="s">
        <v>1511</v>
      </c>
      <c r="I25" s="206">
        <v>978829</v>
      </c>
      <c r="J25" s="204" t="s">
        <v>1468</v>
      </c>
      <c r="K25" s="204" t="s">
        <v>1064</v>
      </c>
      <c r="L25" s="206">
        <v>340043</v>
      </c>
      <c r="M25" s="206" t="s">
        <v>1490</v>
      </c>
      <c r="N25" s="206" t="s">
        <v>1490</v>
      </c>
      <c r="O25" s="206" t="s">
        <v>1490</v>
      </c>
      <c r="P25" s="206" t="s">
        <v>1490</v>
      </c>
      <c r="Q25" s="206" t="s">
        <v>1490</v>
      </c>
      <c r="R25" s="204" t="s">
        <v>1003</v>
      </c>
      <c r="S25" s="204"/>
    </row>
    <row r="26" spans="1:19" s="61" customFormat="1" ht="56.25" customHeight="1" x14ac:dyDescent="0.25">
      <c r="A26" s="236">
        <v>2</v>
      </c>
      <c r="B26" s="237" t="s">
        <v>1509</v>
      </c>
      <c r="C26" s="238" t="s">
        <v>1487</v>
      </c>
      <c r="D26" s="205">
        <v>42674</v>
      </c>
      <c r="E26" s="204">
        <v>96</v>
      </c>
      <c r="F26" s="205">
        <v>43042</v>
      </c>
      <c r="G26" s="204" t="s">
        <v>1006</v>
      </c>
      <c r="H26" s="204" t="s">
        <v>1522</v>
      </c>
      <c r="I26" s="206">
        <v>1572615</v>
      </c>
      <c r="J26" s="204" t="s">
        <v>1468</v>
      </c>
      <c r="K26" s="204" t="s">
        <v>1061</v>
      </c>
      <c r="L26" s="206">
        <v>253843</v>
      </c>
      <c r="M26" s="206" t="s">
        <v>1490</v>
      </c>
      <c r="N26" s="206" t="s">
        <v>1490</v>
      </c>
      <c r="O26" s="206" t="s">
        <v>1490</v>
      </c>
      <c r="P26" s="206" t="s">
        <v>1490</v>
      </c>
      <c r="Q26" s="206"/>
      <c r="R26" s="204" t="s">
        <v>1003</v>
      </c>
      <c r="S26" s="204"/>
    </row>
    <row r="27" spans="1:19" x14ac:dyDescent="0.25">
      <c r="A27" s="223" t="s">
        <v>1025</v>
      </c>
      <c r="B27" s="223" t="s">
        <v>1513</v>
      </c>
      <c r="C27" s="213"/>
      <c r="D27" s="214"/>
      <c r="E27" s="213"/>
      <c r="F27" s="214"/>
      <c r="G27" s="213"/>
      <c r="H27" s="213"/>
      <c r="I27" s="215"/>
      <c r="J27" s="213"/>
      <c r="K27" s="213"/>
      <c r="L27" s="215"/>
      <c r="M27" s="215"/>
      <c r="N27" s="215"/>
      <c r="O27" s="215"/>
      <c r="P27" s="215"/>
      <c r="Q27" s="215"/>
      <c r="R27" s="213"/>
      <c r="S27" s="213"/>
    </row>
    <row r="28" spans="1:19" s="61" customFormat="1" ht="62.25" customHeight="1" x14ac:dyDescent="0.25">
      <c r="A28" s="236">
        <v>1</v>
      </c>
      <c r="B28" s="237" t="s">
        <v>1514</v>
      </c>
      <c r="C28" s="238" t="s">
        <v>1506</v>
      </c>
      <c r="D28" s="205">
        <v>43390</v>
      </c>
      <c r="E28" s="204" t="s">
        <v>1562</v>
      </c>
      <c r="F28" s="205" t="s">
        <v>1563</v>
      </c>
      <c r="G28" s="204" t="s">
        <v>1006</v>
      </c>
      <c r="H28" s="204" t="s">
        <v>1564</v>
      </c>
      <c r="I28" s="206">
        <v>2848861.889</v>
      </c>
      <c r="J28" s="204" t="s">
        <v>1468</v>
      </c>
      <c r="K28" s="204" t="s">
        <v>1022</v>
      </c>
      <c r="L28" s="251">
        <v>4124334.406</v>
      </c>
      <c r="M28" s="206" t="s">
        <v>1254</v>
      </c>
      <c r="N28" s="206"/>
      <c r="O28" s="206"/>
      <c r="P28" s="206"/>
      <c r="Q28" s="206"/>
      <c r="R28" s="204" t="s">
        <v>1003</v>
      </c>
      <c r="S28" s="204"/>
    </row>
    <row r="29" spans="1:19" x14ac:dyDescent="0.25">
      <c r="A29" s="211"/>
      <c r="B29" s="212"/>
      <c r="C29" s="213"/>
      <c r="D29" s="214"/>
      <c r="E29" s="213"/>
      <c r="F29" s="214"/>
      <c r="G29" s="213"/>
      <c r="H29" s="213"/>
      <c r="I29" s="215"/>
      <c r="J29" s="213"/>
      <c r="K29" s="213"/>
      <c r="L29" s="215"/>
      <c r="M29" s="215"/>
      <c r="N29" s="215"/>
      <c r="O29" s="215"/>
      <c r="P29" s="215"/>
      <c r="Q29" s="215"/>
      <c r="R29" s="213"/>
      <c r="S29" s="213"/>
    </row>
    <row r="30" spans="1:19" ht="23.25" x14ac:dyDescent="0.35">
      <c r="A30" s="112"/>
      <c r="B30" s="112"/>
      <c r="C30" s="112"/>
      <c r="D30" s="112"/>
      <c r="E30" s="112"/>
      <c r="F30" s="112"/>
      <c r="G30" s="112"/>
      <c r="H30" s="112"/>
      <c r="I30" s="126"/>
      <c r="J30" s="112"/>
      <c r="K30" s="112"/>
      <c r="L30" s="112"/>
      <c r="M30" s="312" t="s">
        <v>1568</v>
      </c>
      <c r="N30" s="312"/>
      <c r="O30" s="312"/>
      <c r="P30" s="312"/>
      <c r="Q30" s="312"/>
      <c r="R30" s="312"/>
      <c r="S30" s="112"/>
    </row>
    <row r="31" spans="1:19" ht="23.25" x14ac:dyDescent="0.35">
      <c r="A31" s="112"/>
      <c r="B31" s="112"/>
      <c r="C31" s="112"/>
      <c r="D31" s="308" t="s">
        <v>994</v>
      </c>
      <c r="E31" s="308"/>
      <c r="F31" s="308"/>
      <c r="G31" s="308"/>
      <c r="H31" s="112"/>
      <c r="I31" s="126"/>
      <c r="J31" s="112"/>
      <c r="K31" s="112"/>
      <c r="L31" s="120"/>
      <c r="M31" s="308" t="s">
        <v>1018</v>
      </c>
      <c r="N31" s="308"/>
      <c r="O31" s="308"/>
      <c r="P31" s="308"/>
      <c r="Q31" s="308"/>
      <c r="R31" s="308"/>
      <c r="S31" s="112"/>
    </row>
    <row r="32" spans="1:19" ht="23.25" x14ac:dyDescent="0.35">
      <c r="A32" s="112"/>
      <c r="B32" s="112"/>
      <c r="C32" s="112"/>
      <c r="D32" s="112"/>
      <c r="E32" s="112"/>
      <c r="F32" s="112"/>
      <c r="G32" s="112"/>
      <c r="H32" s="112"/>
      <c r="I32" s="126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23.25" x14ac:dyDescent="0.35">
      <c r="A33" s="112"/>
      <c r="B33" s="112"/>
      <c r="C33" s="112"/>
      <c r="D33" s="112"/>
      <c r="E33" s="112"/>
      <c r="F33" s="112"/>
      <c r="G33" s="112"/>
      <c r="H33" s="112"/>
      <c r="I33" s="126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23.25" x14ac:dyDescent="0.35">
      <c r="A34" s="112"/>
      <c r="B34" s="112"/>
      <c r="C34" s="112"/>
      <c r="D34" s="348" t="s">
        <v>1571</v>
      </c>
      <c r="E34" s="348"/>
      <c r="F34" s="348"/>
      <c r="G34" s="348"/>
      <c r="H34" s="112"/>
      <c r="I34" s="126"/>
      <c r="J34" s="112"/>
      <c r="K34" s="112"/>
      <c r="L34" s="112"/>
      <c r="M34" s="348" t="s">
        <v>1571</v>
      </c>
      <c r="N34" s="348"/>
      <c r="O34" s="348"/>
      <c r="P34" s="348"/>
      <c r="Q34" s="348"/>
      <c r="R34" s="348"/>
      <c r="S34" s="112"/>
    </row>
    <row r="35" spans="1:19" ht="18.75" x14ac:dyDescent="0.3">
      <c r="B35" s="115"/>
    </row>
    <row r="36" spans="1:19" ht="18.75" x14ac:dyDescent="0.3">
      <c r="B36" s="115"/>
    </row>
    <row r="37" spans="1:19" ht="18.75" x14ac:dyDescent="0.3">
      <c r="B37" s="115"/>
      <c r="D37" s="308" t="s">
        <v>1516</v>
      </c>
      <c r="E37" s="308"/>
      <c r="F37" s="308"/>
      <c r="G37" s="308"/>
      <c r="M37" s="308" t="s">
        <v>1517</v>
      </c>
      <c r="N37" s="308"/>
      <c r="O37" s="308"/>
      <c r="P37" s="308"/>
      <c r="Q37" s="308"/>
      <c r="R37" s="308"/>
    </row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</sheetData>
  <customSheetViews>
    <customSheetView guid="{2179B08D-B829-4007-8002-3485BDB7BDD6}" scale="85" showPageBreaks="1" printArea="1" topLeftCell="A10">
      <selection activeCell="E14" sqref="E14"/>
      <pageMargins left="0.76" right="0.27559055118110198" top="0.43307086614173201" bottom="0.39370078740157499" header="0.31496062992126" footer="0.31496062992126"/>
      <pageSetup paperSize="9" scale="60" orientation="landscape" r:id="rId1"/>
    </customSheetView>
  </customSheetViews>
  <mergeCells count="30">
    <mergeCell ref="B13:B14"/>
    <mergeCell ref="B17:B19"/>
    <mergeCell ref="B20:B21"/>
    <mergeCell ref="J6:J7"/>
    <mergeCell ref="I6:I7"/>
    <mergeCell ref="G6:G7"/>
    <mergeCell ref="S6:S7"/>
    <mergeCell ref="A1:H1"/>
    <mergeCell ref="A2:H2"/>
    <mergeCell ref="A3:S3"/>
    <mergeCell ref="A4:S4"/>
    <mergeCell ref="A6:A7"/>
    <mergeCell ref="B6:B7"/>
    <mergeCell ref="P5:S5"/>
    <mergeCell ref="C6:C7"/>
    <mergeCell ref="D6:D7"/>
    <mergeCell ref="E6:E7"/>
    <mergeCell ref="F6:F7"/>
    <mergeCell ref="H6:H7"/>
    <mergeCell ref="L6:L7"/>
    <mergeCell ref="K6:K7"/>
    <mergeCell ref="M6:Q6"/>
    <mergeCell ref="D37:G37"/>
    <mergeCell ref="M37:R37"/>
    <mergeCell ref="M31:R31"/>
    <mergeCell ref="D31:G31"/>
    <mergeCell ref="R6:R7"/>
    <mergeCell ref="M30:R30"/>
    <mergeCell ref="D34:G34"/>
    <mergeCell ref="M34:R34"/>
  </mergeCells>
  <conditionalFormatting sqref="L11:L13 L29 K14 L15:L17 L22:L27">
    <cfRule type="cellIs" dxfId="0" priority="3" operator="greaterThan">
      <formula>H11</formula>
    </cfRule>
  </conditionalFormatting>
  <dataValidations count="4">
    <dataValidation type="list" allowBlank="1" showInputMessage="1" showErrorMessage="1" errorTitle="Thông báo" error="Lựa chọn theo danh sách có sẵn" sqref="R11:R29">
      <formula1>INDIRECT("Dulieu!$B$33:$B$37")</formula1>
    </dataValidation>
    <dataValidation type="list" allowBlank="1" showInputMessage="1" showErrorMessage="1" sqref="G11:G29">
      <formula1>INDIRECT("Dulieu!$B$4:$B$5")</formula1>
    </dataValidation>
    <dataValidation type="list" allowBlank="1" showInputMessage="1" showErrorMessage="1" sqref="K11:K29">
      <formula1>INDIRECT("Dulieu!$B$39:$B$58")</formula1>
    </dataValidation>
    <dataValidation type="list" allowBlank="1" showInputMessage="1" showErrorMessage="1" errorTitle="Thông báo" error="Chọn theo danh sách có sẵn" sqref="J11:J29">
      <formula1>INDIRECT("Dulieu!$B$60:$B$75")</formula1>
    </dataValidation>
  </dataValidations>
  <pageMargins left="0.76" right="0.27559055118110198" top="0.43307086614173201" bottom="0.39370078740157499" header="0.31496062992126" footer="0.31496062992126"/>
  <pageSetup paperSize="9" scale="60" orientation="landscape" r:id="rId2"/>
  <ignoredErrors>
    <ignoredError sqref="C28 C14:C16 C25:C26 C11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8"/>
  <sheetViews>
    <sheetView topLeftCell="A16" zoomScaleNormal="100" zoomScaleSheetLayoutView="115" workbookViewId="0">
      <selection activeCell="F15" sqref="F15"/>
    </sheetView>
  </sheetViews>
  <sheetFormatPr defaultColWidth="10.42578125" defaultRowHeight="15.75" x14ac:dyDescent="0.25"/>
  <cols>
    <col min="1" max="1" width="5.7109375" style="68" customWidth="1"/>
    <col min="2" max="2" width="56.42578125" style="70" customWidth="1"/>
    <col min="3" max="3" width="14.140625" style="67" customWidth="1"/>
    <col min="4" max="4" width="16.42578125" style="67" customWidth="1"/>
    <col min="5" max="16384" width="10.42578125" style="68"/>
  </cols>
  <sheetData>
    <row r="1" spans="1:6" s="69" customFormat="1" ht="20.25" customHeight="1" x14ac:dyDescent="0.25">
      <c r="A1" s="336" t="s">
        <v>764</v>
      </c>
      <c r="B1" s="336"/>
      <c r="C1" s="81"/>
      <c r="D1" s="81"/>
    </row>
    <row r="2" spans="1:6" s="69" customFormat="1" ht="20.25" customHeight="1" x14ac:dyDescent="0.25">
      <c r="A2" s="337" t="s">
        <v>1485</v>
      </c>
      <c r="B2" s="337"/>
      <c r="C2" s="82"/>
      <c r="D2" s="82"/>
    </row>
    <row r="3" spans="1:6" ht="32.25" customHeight="1" x14ac:dyDescent="0.25">
      <c r="A3" s="338" t="s">
        <v>1565</v>
      </c>
      <c r="B3" s="338"/>
      <c r="C3" s="338"/>
      <c r="D3" s="338"/>
    </row>
    <row r="4" spans="1:6" ht="22.5" customHeight="1" x14ac:dyDescent="0.25">
      <c r="A4" s="339" t="str">
        <f>Thongtin!A4</f>
        <v>Kèm theo báo cáo số: 958/BC-CTHADS ngày 04/06/2019 của Cục THADS tỉnh Kon Tum</v>
      </c>
      <c r="B4" s="339"/>
      <c r="C4" s="339"/>
      <c r="D4" s="339"/>
    </row>
    <row r="5" spans="1:6" ht="17.25" customHeight="1" x14ac:dyDescent="0.25">
      <c r="B5" s="340" t="s">
        <v>977</v>
      </c>
      <c r="C5" s="340"/>
      <c r="D5" s="340"/>
    </row>
    <row r="6" spans="1:6" s="78" customFormat="1" ht="22.5" customHeight="1" x14ac:dyDescent="0.25">
      <c r="A6" s="94" t="s">
        <v>1004</v>
      </c>
      <c r="B6" s="79" t="s">
        <v>979</v>
      </c>
      <c r="C6" s="84" t="s">
        <v>1027</v>
      </c>
      <c r="D6" s="83" t="s">
        <v>1028</v>
      </c>
      <c r="E6" s="78" t="b">
        <f>C8=C42</f>
        <v>1</v>
      </c>
      <c r="F6" s="78" t="b">
        <f>D8=D42</f>
        <v>1</v>
      </c>
    </row>
    <row r="7" spans="1:6" customFormat="1" ht="16.5" customHeight="1" x14ac:dyDescent="0.25">
      <c r="A7" s="95"/>
      <c r="B7" s="80" t="s">
        <v>980</v>
      </c>
      <c r="C7" s="227">
        <v>1</v>
      </c>
      <c r="D7" s="85">
        <v>2</v>
      </c>
      <c r="E7" t="b">
        <f>C8=C20+C21+C26</f>
        <v>1</v>
      </c>
      <c r="F7" t="b">
        <f>D8=D20+D21+D26</f>
        <v>1</v>
      </c>
    </row>
    <row r="8" spans="1:6" s="128" customFormat="1" ht="15" x14ac:dyDescent="0.25">
      <c r="A8" s="131" t="s">
        <v>981</v>
      </c>
      <c r="B8" s="132" t="s">
        <v>1039</v>
      </c>
      <c r="C8" s="130">
        <f>C9+C10+C11</f>
        <v>20</v>
      </c>
      <c r="D8" s="224">
        <f>D9+D10+D11</f>
        <v>8573554.8420000002</v>
      </c>
      <c r="E8" s="128" t="s">
        <v>1071</v>
      </c>
    </row>
    <row r="9" spans="1:6" customFormat="1" ht="15" x14ac:dyDescent="0.25">
      <c r="A9" s="96" t="s">
        <v>985</v>
      </c>
      <c r="B9" s="97" t="s">
        <v>995</v>
      </c>
      <c r="C9" s="98">
        <f t="shared" ref="C9:D11" si="0">C13+C17</f>
        <v>20</v>
      </c>
      <c r="D9" s="169">
        <f t="shared" si="0"/>
        <v>8573554.8420000002</v>
      </c>
    </row>
    <row r="10" spans="1:6" customFormat="1" ht="15" x14ac:dyDescent="0.25">
      <c r="A10" s="96" t="s">
        <v>1049</v>
      </c>
      <c r="B10" s="97" t="s">
        <v>996</v>
      </c>
      <c r="C10" s="98">
        <f t="shared" si="0"/>
        <v>0</v>
      </c>
      <c r="D10" s="169">
        <f t="shared" si="0"/>
        <v>0</v>
      </c>
    </row>
    <row r="11" spans="1:6" customFormat="1" ht="15" x14ac:dyDescent="0.25">
      <c r="A11" s="96" t="s">
        <v>1050</v>
      </c>
      <c r="B11" s="97" t="s">
        <v>997</v>
      </c>
      <c r="C11" s="98">
        <f t="shared" si="0"/>
        <v>0</v>
      </c>
      <c r="D11" s="169">
        <f t="shared" si="0"/>
        <v>0</v>
      </c>
    </row>
    <row r="12" spans="1:6" s="128" customFormat="1" ht="15" x14ac:dyDescent="0.25">
      <c r="A12" s="131" t="s">
        <v>982</v>
      </c>
      <c r="B12" s="129" t="str">
        <f>DuLieu!B4</f>
        <v>Kỳ trước chuyển sang</v>
      </c>
      <c r="C12" s="130">
        <f>C13+C14+C15</f>
        <v>19</v>
      </c>
      <c r="D12" s="224">
        <f>D13+D14+D15</f>
        <v>8228554.8420000002</v>
      </c>
    </row>
    <row r="13" spans="1:6" customFormat="1" ht="15" x14ac:dyDescent="0.25">
      <c r="A13" s="96" t="s">
        <v>985</v>
      </c>
      <c r="B13" s="97" t="str">
        <f>DuLieu!B10</f>
        <v>Đã giao</v>
      </c>
      <c r="C13" s="98">
        <f>COUNTIFS('PL1-Thanh'!$O$11:$O$36,Thongkethanh!$B13,'PL1-Thanh'!$H$11:$H$36,Thongkethanh!$B$12)</f>
        <v>19</v>
      </c>
      <c r="D13" s="169">
        <f>SUMIFS('PL1-Thanh'!$M$11:$M$36,'PL1-Thanh'!$O$11:$O$36,Thongkethanh!$B13,'PL1-Thanh'!$H$11:$H$36,Thongkethanh!$B$12)</f>
        <v>8228554.8420000002</v>
      </c>
    </row>
    <row r="14" spans="1:6" customFormat="1" ht="15" x14ac:dyDescent="0.25">
      <c r="A14" s="96" t="s">
        <v>1049</v>
      </c>
      <c r="B14" s="97" t="str">
        <f>DuLieu!B11</f>
        <v>Chưa giao</v>
      </c>
      <c r="C14" s="98">
        <f>COUNTIFS('PL1-Thanh'!$O$11:$O$36,Thongkethanh!$B14,'PL1-Thanh'!$H$11:$H$36,Thongkethanh!$B$12)</f>
        <v>0</v>
      </c>
      <c r="D14" s="169">
        <f>SUMIFS('PL1-Thanh'!$M$11:$M$36,'PL1-Thanh'!$O$11:$O$36,Thongkethanh!$B14,'PL1-Thanh'!$H$11:$H$36,Thongkethanh!$B$12)</f>
        <v>0</v>
      </c>
    </row>
    <row r="15" spans="1:6" customFormat="1" ht="15" x14ac:dyDescent="0.25">
      <c r="A15" s="96" t="s">
        <v>1050</v>
      </c>
      <c r="B15" s="97" t="str">
        <f>DuLieu!B12</f>
        <v>Hủy</v>
      </c>
      <c r="C15" s="98">
        <f>COUNTIFS('PL1-Thanh'!$O$11:$O$36,Thongkethanh!$B15,'PL1-Thanh'!$H$11:$H$36,Thongkethanh!$B$12)</f>
        <v>0</v>
      </c>
      <c r="D15" s="169">
        <f>SUMIFS('PL1-Thanh'!$M$11:$M$36,'PL1-Thanh'!$O$11:$O$36,Thongkethanh!$B15,'PL1-Thanh'!$H$11:$H$36,Thongkethanh!$B$12)</f>
        <v>0</v>
      </c>
    </row>
    <row r="16" spans="1:6" s="128" customFormat="1" ht="15" x14ac:dyDescent="0.25">
      <c r="A16" s="127" t="s">
        <v>983</v>
      </c>
      <c r="B16" s="129" t="str">
        <f>DuLieu!B5</f>
        <v>Thụ lý mới</v>
      </c>
      <c r="C16" s="130">
        <f>C17+C18+C19</f>
        <v>1</v>
      </c>
      <c r="D16" s="224">
        <f>D17+D18+D19</f>
        <v>345000</v>
      </c>
    </row>
    <row r="17" spans="1:5" customFormat="1" ht="15" x14ac:dyDescent="0.25">
      <c r="A17" s="99" t="s">
        <v>985</v>
      </c>
      <c r="B17" s="167" t="str">
        <f>DuLieu!B10</f>
        <v>Đã giao</v>
      </c>
      <c r="C17" s="168">
        <f>COUNTIFS('PL1-Thanh'!$O$11:$O$36,Thongkethanh!$B13,'PL1-Thanh'!$H$11:$H$36,Thongkethanh!$B$16)</f>
        <v>1</v>
      </c>
      <c r="D17" s="169">
        <f>SUMIFS('PL1-Thanh'!$M$11:$M$36,'PL1-Thanh'!$O$11:$O$36,Thongkethanh!$B17,'PL1-Thanh'!$H$11:$H$36,Thongkethanh!$B$16)</f>
        <v>345000</v>
      </c>
    </row>
    <row r="18" spans="1:5" customFormat="1" ht="15" x14ac:dyDescent="0.25">
      <c r="A18" s="99" t="s">
        <v>1049</v>
      </c>
      <c r="B18" s="167" t="str">
        <f>DuLieu!B11</f>
        <v>Chưa giao</v>
      </c>
      <c r="C18" s="168">
        <f>COUNTIFS('PL1-Thanh'!$O$11:$O$36,Thongkethanh!$B14,'PL1-Thanh'!$H$11:$H$36,Thongkethanh!$B$16)</f>
        <v>0</v>
      </c>
      <c r="D18" s="169">
        <f>SUMIFS('PL1-Thanh'!$M$11:$M$36,'PL1-Thanh'!$O$11:$O$36,Thongkethanh!$B18,'PL1-Thanh'!$H$11:$H$36,Thongkethanh!$B$16)</f>
        <v>0</v>
      </c>
    </row>
    <row r="19" spans="1:5" customFormat="1" ht="15" x14ac:dyDescent="0.25">
      <c r="A19" s="99" t="s">
        <v>1050</v>
      </c>
      <c r="B19" s="167" t="str">
        <f>DuLieu!B12</f>
        <v>Hủy</v>
      </c>
      <c r="C19" s="168">
        <f>COUNTIFS('PL1-Thanh'!$O$11:$O$36,Thongkethanh!$B15,'PL1-Thanh'!$H$11:$H$36,Thongkethanh!$B$16)</f>
        <v>0</v>
      </c>
      <c r="D19" s="169">
        <f>SUMIFS('PL1-Thanh'!$M$11:$M$36,'PL1-Thanh'!$O$11:$O$36,Thongkethanh!$B19,'PL1-Thanh'!$H$11:$H$36,Thongkethanh!$B$16)</f>
        <v>0</v>
      </c>
    </row>
    <row r="20" spans="1:5" s="134" customFormat="1" ht="15" x14ac:dyDescent="0.25">
      <c r="A20" s="127" t="s">
        <v>984</v>
      </c>
      <c r="B20" s="170" t="s">
        <v>978</v>
      </c>
      <c r="C20" s="171">
        <f>COUNTIF('PL1-Thanh'!$O$11:$O$36,Thongkethanh!$B$9)</f>
        <v>20</v>
      </c>
      <c r="D20" s="171">
        <f>SUMIF('PL1-Thanh'!$O$11:$O$36,Thongkethanh!$B$9,'PL1-Thanh'!$M$11:$M$36)</f>
        <v>8573554.8420000002</v>
      </c>
      <c r="E20" s="164"/>
    </row>
    <row r="21" spans="1:5" s="134" customFormat="1" ht="15" x14ac:dyDescent="0.25">
      <c r="A21" s="127" t="s">
        <v>1025</v>
      </c>
      <c r="B21" s="170" t="s">
        <v>987</v>
      </c>
      <c r="C21" s="171">
        <f>IF(COUNTIF('PL1-Thanh'!$O$11:$O$36,Thongkethanh!$B$11)=C22,C22,"Kiểm tra lại")</f>
        <v>0</v>
      </c>
      <c r="D21" s="171">
        <f>IF(SUMIF('PL1-Thanh'!$O$11:$O$36,Thongkethanh!$B$11,'PL1-Thanh'!$M$11:$M$36)=D22,D22,"Kiểm tra lại")</f>
        <v>0</v>
      </c>
      <c r="E21" s="164"/>
    </row>
    <row r="22" spans="1:5" customFormat="1" ht="15" x14ac:dyDescent="0.25">
      <c r="A22" s="71"/>
      <c r="B22" s="172" t="s">
        <v>1042</v>
      </c>
      <c r="C22" s="168">
        <f>C23+C24+C25</f>
        <v>0</v>
      </c>
      <c r="D22" s="169">
        <f>D23+D24+D25</f>
        <v>0</v>
      </c>
      <c r="E22" s="165"/>
    </row>
    <row r="23" spans="1:5" customFormat="1" ht="15" x14ac:dyDescent="0.25">
      <c r="A23" s="114" t="s">
        <v>985</v>
      </c>
      <c r="B23" s="173" t="str">
        <f>DuLieu!B14</f>
        <v>Thỏa thuận</v>
      </c>
      <c r="C23" s="168">
        <f>COUNTIFS('PL1-Thanh'!$O$11:$O$36,Thongkethanh!$B$11,'PL1-Thanh'!$Q$11:$Q$36,Thongkethanh!$B23)</f>
        <v>0</v>
      </c>
      <c r="D23" s="169">
        <f>SUMIFS('PL1-Thanh'!$M$11:$M$36,'PL1-Thanh'!$O$11:$O$36,Thongkethanh!$B$11,'PL1-Thanh'!$Q$11:$Q$36,Thongkethanh!$B23)</f>
        <v>0</v>
      </c>
      <c r="E23" s="166"/>
    </row>
    <row r="24" spans="1:5" customFormat="1" ht="15" x14ac:dyDescent="0.25">
      <c r="A24" s="114" t="s">
        <v>1049</v>
      </c>
      <c r="B24" s="173" t="str">
        <f>DuLieu!B15</f>
        <v>Bản án tuyên hủy</v>
      </c>
      <c r="C24" s="168">
        <f>COUNTIFS('PL1-Thanh'!$O$11:$O$36,Thongkethanh!$B$11,'PL1-Thanh'!$Q$11:$Q$36,Thongkethanh!$B24)</f>
        <v>0</v>
      </c>
      <c r="D24" s="169">
        <f>SUMIFS('PL1-Thanh'!$M$11:$M$36,'PL1-Thanh'!$O$11:$O$36,Thongkethanh!$B$11,'PL1-Thanh'!$Q$11:$Q$36,Thongkethanh!$B24)</f>
        <v>0</v>
      </c>
      <c r="E24" s="166"/>
    </row>
    <row r="25" spans="1:5" customFormat="1" ht="15" x14ac:dyDescent="0.25">
      <c r="A25" s="114" t="s">
        <v>1050</v>
      </c>
      <c r="B25" s="173" t="str">
        <f>DuLieu!B16</f>
        <v>Lý do khác</v>
      </c>
      <c r="C25" s="168">
        <f>COUNTIFS('PL1-Thanh'!$O$11:$O$36,Thongkethanh!$B$11,'PL1-Thanh'!$Q$11:$Q$36,Thongkethanh!$B25)</f>
        <v>0</v>
      </c>
      <c r="D25" s="169">
        <f>SUMIFS('PL1-Thanh'!$M$11:$M$36,'PL1-Thanh'!$O$11:$O$36,Thongkethanh!$B$11,'PL1-Thanh'!$Q$11:$Q$36,Thongkethanh!$B25)</f>
        <v>0</v>
      </c>
      <c r="E25" s="166"/>
    </row>
    <row r="26" spans="1:5" s="134" customFormat="1" ht="15" x14ac:dyDescent="0.25">
      <c r="A26" s="127" t="s">
        <v>1026</v>
      </c>
      <c r="B26" s="170" t="s">
        <v>988</v>
      </c>
      <c r="C26" s="171">
        <f>IF(COUNTIF('PL1-Thanh'!$O$11:$O$36,Thongkethanh!$B$10)=C27,C27,"Kiểm tra lại")</f>
        <v>0</v>
      </c>
      <c r="D26" s="171">
        <f>IF(SUMIF('PL1-Thanh'!$O$11:$O$36,Thongkethanh!$B$10,'PL1-Thanh'!$M$11:$M$36)=D27,D27,"Kiểm tra lại")</f>
        <v>0</v>
      </c>
      <c r="E26" s="164"/>
    </row>
    <row r="27" spans="1:5" customFormat="1" ht="15" x14ac:dyDescent="0.25">
      <c r="A27" s="71"/>
      <c r="B27" s="174" t="s">
        <v>5</v>
      </c>
      <c r="C27" s="168">
        <f>SUM(C28:C41)</f>
        <v>0</v>
      </c>
      <c r="D27" s="168">
        <f>SUM(D28:D41)</f>
        <v>0</v>
      </c>
      <c r="E27" s="165"/>
    </row>
    <row r="28" spans="1:5" customFormat="1" ht="15" x14ac:dyDescent="0.25">
      <c r="A28" s="96" t="s">
        <v>985</v>
      </c>
      <c r="B28" s="175" t="str">
        <f>DuLieu!B18</f>
        <v>Chưa có sự đồng thuận trong các cơ quan địa phương</v>
      </c>
      <c r="C28" s="168">
        <f>COUNTIFS('PL1-Thanh'!$O$11:$O$36,Thongkethanh!$B$10,'PL1-Thanh'!$S$11:$S$36,Thongkethanh!$B28)</f>
        <v>0</v>
      </c>
      <c r="D28" s="168">
        <f>SUMIFS('PL1-Thanh'!$M$11:$M$36,'PL1-Thanh'!$O$11:$O$36,Thongkethanh!$B$10,'PL1-Thanh'!$S$11:$S$36,Thongkethanh!$B28)</f>
        <v>0</v>
      </c>
    </row>
    <row r="29" spans="1:5" customFormat="1" ht="15" x14ac:dyDescent="0.25">
      <c r="A29" s="96" t="s">
        <v>1049</v>
      </c>
      <c r="B29" s="175" t="str">
        <f>DuLieu!B19</f>
        <v>Đương sự chống đối quyết liệt</v>
      </c>
      <c r="C29" s="168">
        <f>COUNTIFS('PL1-Thanh'!$O$11:$O$36,Thongkethanh!$B$10,'PL1-Thanh'!$S$11:$S$36,Thongkethanh!$B29)</f>
        <v>0</v>
      </c>
      <c r="D29" s="168">
        <f>SUMIFS('PL1-Thanh'!$M$11:$M$36,'PL1-Thanh'!$O$11:$O$36,Thongkethanh!$B$10,'PL1-Thanh'!$S$11:$S$36,Thongkethanh!$B29)</f>
        <v>0</v>
      </c>
    </row>
    <row r="30" spans="1:5" customFormat="1" ht="15" x14ac:dyDescent="0.25">
      <c r="A30" s="96" t="s">
        <v>1050</v>
      </c>
      <c r="B30" s="175" t="str">
        <f>DuLieu!B20</f>
        <v>Đương sự đang khiếu nại, tố cáo</v>
      </c>
      <c r="C30" s="168">
        <f>COUNTIFS('PL1-Thanh'!$O$11:$O$36,Thongkethanh!$B$10,'PL1-Thanh'!$S$11:$S$36,Thongkethanh!$B30)</f>
        <v>0</v>
      </c>
      <c r="D30" s="168">
        <f>SUMIFS('PL1-Thanh'!$M$11:$M$36,'PL1-Thanh'!$O$11:$O$36,Thongkethanh!$B$10,'PL1-Thanh'!$S$11:$S$36,Thongkethanh!$B30)</f>
        <v>0</v>
      </c>
    </row>
    <row r="31" spans="1:5" customFormat="1" ht="25.5" x14ac:dyDescent="0.25">
      <c r="A31" s="96" t="s">
        <v>1051</v>
      </c>
      <c r="B31" s="175" t="str">
        <f>DuLieu!B21</f>
        <v>Đang khởi kiện yêu cầu hủy kết quả bán đấu giá hoặc có tranh chấp về tài sản bán đấu giá</v>
      </c>
      <c r="C31" s="168">
        <f>COUNTIFS('PL1-Thanh'!$O$11:$O$36,Thongkethanh!$B$10,'PL1-Thanh'!$S$11:$S$36,Thongkethanh!$B31)</f>
        <v>0</v>
      </c>
      <c r="D31" s="168">
        <f>SUMIFS('PL1-Thanh'!$M$11:$M$36,'PL1-Thanh'!$O$11:$O$36,Thongkethanh!$B$10,'PL1-Thanh'!$S$11:$S$36,Thongkethanh!$B31)</f>
        <v>0</v>
      </c>
    </row>
    <row r="32" spans="1:5" customFormat="1" ht="15" x14ac:dyDescent="0.25">
      <c r="A32" s="96" t="s">
        <v>1052</v>
      </c>
      <c r="B32" s="175" t="str">
        <f>DuLieu!B22</f>
        <v xml:space="preserve">Người mua không nhận tài sản do quá thời hạn chưa giao được </v>
      </c>
      <c r="C32" s="168">
        <f>COUNTIFS('PL1-Thanh'!$O$11:$O$36,Thongkethanh!$B$10,'PL1-Thanh'!$S$11:$S$36,Thongkethanh!$B32)</f>
        <v>0</v>
      </c>
      <c r="D32" s="168">
        <f>SUMIFS('PL1-Thanh'!$M$11:$M$36,'PL1-Thanh'!$O$11:$O$36,Thongkethanh!$B$10,'PL1-Thanh'!$S$11:$S$36,Thongkethanh!$B32)</f>
        <v>0</v>
      </c>
    </row>
    <row r="33" spans="1:5" customFormat="1" ht="15" x14ac:dyDescent="0.25">
      <c r="A33" s="96" t="s">
        <v>1053</v>
      </c>
      <c r="B33" s="101" t="str">
        <f>DuLieu!B23</f>
        <v>Tài sản đã bán không đúng thực tế</v>
      </c>
      <c r="C33" s="100">
        <f>COUNTIFS('PL1-Thanh'!$O$11:$O$36,Thongkethanh!$B$10,'PL1-Thanh'!$S$11:$S$36,Thongkethanh!$B33)</f>
        <v>0</v>
      </c>
      <c r="D33" s="168">
        <f>SUMIFS('PL1-Thanh'!$M$11:$M$36,'PL1-Thanh'!$O$11:$O$36,Thongkethanh!$B$10,'PL1-Thanh'!$S$11:$S$36,Thongkethanh!$B33)</f>
        <v>0</v>
      </c>
    </row>
    <row r="34" spans="1:5" customFormat="1" ht="15" x14ac:dyDescent="0.25">
      <c r="A34" s="96" t="s">
        <v>1054</v>
      </c>
      <c r="B34" s="101" t="str">
        <f>DuLieu!B24</f>
        <v>Người mua chưa nộp đủ tiền mua tài sản</v>
      </c>
      <c r="C34" s="100">
        <f>COUNTIFS('PL1-Thanh'!$O$11:$O$36,Thongkethanh!$B$10,'PL1-Thanh'!$S$11:$S$36,Thongkethanh!$B34)</f>
        <v>0</v>
      </c>
      <c r="D34" s="168">
        <f>SUMIFS('PL1-Thanh'!$M$11:$M$36,'PL1-Thanh'!$O$11:$O$36,Thongkethanh!$B$10,'PL1-Thanh'!$S$11:$S$36,Thongkethanh!$B34)</f>
        <v>0</v>
      </c>
    </row>
    <row r="35" spans="1:5" customFormat="1" ht="25.5" x14ac:dyDescent="0.25">
      <c r="A35" s="96" t="s">
        <v>1055</v>
      </c>
      <c r="B35" s="101" t="str">
        <f>DuLieu!B25</f>
        <v>Mới bán đấu giá thành, các đương sự đang thỏa thuận về thời hạn giao tài sản</v>
      </c>
      <c r="C35" s="100">
        <f>COUNTIFS('PL1-Thanh'!$O$11:$O$36,Thongkethanh!$B$10,'PL1-Thanh'!$S$11:$S$36,Thongkethanh!$B35)</f>
        <v>0</v>
      </c>
      <c r="D35" s="168">
        <f>SUMIFS('PL1-Thanh'!$M$11:$M$36,'PL1-Thanh'!$O$11:$O$36,Thongkethanh!$B$10,'PL1-Thanh'!$S$11:$S$36,Thongkethanh!$B35)</f>
        <v>0</v>
      </c>
    </row>
    <row r="36" spans="1:5" customFormat="1" ht="15" x14ac:dyDescent="0.25">
      <c r="A36" s="96" t="s">
        <v>1056</v>
      </c>
      <c r="B36" s="101" t="str">
        <f>DuLieu!B26</f>
        <v>Hoãn thi hành án</v>
      </c>
      <c r="C36" s="100">
        <f>COUNTIFS('PL1-Thanh'!$O$11:$O$36,Thongkethanh!$B$10,'PL1-Thanh'!$S$11:$S$36,Thongkethanh!$B36)</f>
        <v>0</v>
      </c>
      <c r="D36" s="168">
        <f>SUMIFS('PL1-Thanh'!$M$11:$M$36,'PL1-Thanh'!$O$11:$O$36,Thongkethanh!$B$10,'PL1-Thanh'!$S$11:$S$36,Thongkethanh!$B36)</f>
        <v>0</v>
      </c>
    </row>
    <row r="37" spans="1:5" customFormat="1" ht="15" x14ac:dyDescent="0.25">
      <c r="A37" s="96" t="s">
        <v>1057</v>
      </c>
      <c r="B37" s="101" t="str">
        <f>DuLieu!B27</f>
        <v>Tạm đình chỉ thi hành án</v>
      </c>
      <c r="C37" s="100">
        <f>COUNTIFS('PL1-Thanh'!$O$11:$O$36,Thongkethanh!$B$10,'PL1-Thanh'!$S$11:$S$36,Thongkethanh!$B37)</f>
        <v>0</v>
      </c>
      <c r="D37" s="168">
        <f>SUMIFS('PL1-Thanh'!$M$11:$M$36,'PL1-Thanh'!$O$11:$O$36,Thongkethanh!$B$10,'PL1-Thanh'!$S$11:$S$36,Thongkethanh!$B37)</f>
        <v>0</v>
      </c>
    </row>
    <row r="38" spans="1:5" customFormat="1" ht="15" x14ac:dyDescent="0.25">
      <c r="A38" s="96" t="s">
        <v>1066</v>
      </c>
      <c r="B38" s="101" t="str">
        <f>DuLieu!B28</f>
        <v>Tạm dừng để giải quyết khiếu nại</v>
      </c>
      <c r="C38" s="100">
        <f>COUNTIFS('PL1-Thanh'!$O$11:$O$36,Thongkethanh!$B$10,'PL1-Thanh'!$S$11:$S$36,Thongkethanh!$B38)</f>
        <v>0</v>
      </c>
      <c r="D38" s="168">
        <f>SUMIFS('PL1-Thanh'!$M$11:$M$36,'PL1-Thanh'!$O$11:$O$36,Thongkethanh!$B$10,'PL1-Thanh'!$S$11:$S$36,Thongkethanh!$B38)</f>
        <v>0</v>
      </c>
    </row>
    <row r="39" spans="1:5" customFormat="1" ht="25.5" x14ac:dyDescent="0.25">
      <c r="A39" s="96" t="s">
        <v>1068</v>
      </c>
      <c r="B39" s="101" t="str">
        <f>DuLieu!B29</f>
        <v>Đang trong thời gian chờ ý kiến chỉ đạo nghiệp vụ của cơ quan có thẩm quyền</v>
      </c>
      <c r="C39" s="100">
        <f>COUNTIFS('PL1-Thanh'!$O$11:$O$36,Thongkethanh!$B$10,'PL1-Thanh'!$S$11:$S$36,Thongkethanh!$B39)</f>
        <v>0</v>
      </c>
      <c r="D39" s="168">
        <f>SUMIFS('PL1-Thanh'!$M$11:$M$36,'PL1-Thanh'!$O$11:$O$36,Thongkethanh!$B$10,'PL1-Thanh'!$S$11:$S$36,Thongkethanh!$B39)</f>
        <v>0</v>
      </c>
    </row>
    <row r="40" spans="1:5" customFormat="1" ht="15" x14ac:dyDescent="0.25">
      <c r="A40" s="96" t="s">
        <v>1069</v>
      </c>
      <c r="B40" s="101" t="str">
        <f>DuLieu!B30</f>
        <v>Đang trong thời gian chờ ý kiến Ban Chỉ đạo thi hành án dân sự</v>
      </c>
      <c r="C40" s="100">
        <f>COUNTIFS('PL1-Thanh'!$O$11:$O$36,Thongkethanh!$B$10,'PL1-Thanh'!$S$11:$S$36,Thongkethanh!$B40)</f>
        <v>0</v>
      </c>
      <c r="D40" s="168">
        <f>SUMIFS('PL1-Thanh'!$M$11:$M$36,'PL1-Thanh'!$O$11:$O$36,Thongkethanh!$B$10,'PL1-Thanh'!$S$11:$S$36,Thongkethanh!$B40)</f>
        <v>0</v>
      </c>
    </row>
    <row r="41" spans="1:5" customFormat="1" ht="15" x14ac:dyDescent="0.25">
      <c r="A41" s="96" t="s">
        <v>1070</v>
      </c>
      <c r="B41" s="101" t="str">
        <f>DuLieu!B31</f>
        <v>Lý do khác</v>
      </c>
      <c r="C41" s="100">
        <f>COUNTIFS('PL1-Thanh'!$O$11:$O$36,Thongkethanh!$B$10,'PL1-Thanh'!$S$11:$S$36,Thongkethanh!$B41)</f>
        <v>0</v>
      </c>
      <c r="D41" s="168">
        <f>SUMIFS('PL1-Thanh'!$M$11:$M$36,'PL1-Thanh'!$O$11:$O$36,Thongkethanh!$B$10,'PL1-Thanh'!$S$11:$S$36,Thongkethanh!$B41)</f>
        <v>0</v>
      </c>
    </row>
    <row r="42" spans="1:5" s="134" customFormat="1" ht="21.75" customHeight="1" x14ac:dyDescent="0.25">
      <c r="A42" s="127" t="s">
        <v>1025</v>
      </c>
      <c r="B42" s="129" t="s">
        <v>1482</v>
      </c>
      <c r="C42" s="133">
        <f>SUM(C43:C58)</f>
        <v>20</v>
      </c>
      <c r="D42" s="171">
        <f>SUM(D43:D58)</f>
        <v>8573554.8420000002</v>
      </c>
      <c r="E42" s="163"/>
    </row>
    <row r="43" spans="1:5" x14ac:dyDescent="0.25">
      <c r="A43" s="96">
        <v>1</v>
      </c>
      <c r="B43" s="101" t="str">
        <f>DuLieu!B60</f>
        <v>Đất hoa màu</v>
      </c>
      <c r="C43" s="100">
        <f>COUNTIF('PL1-Thanh'!$I$11:$I$36,Thongkethanh!$B43)</f>
        <v>0</v>
      </c>
      <c r="D43" s="168">
        <f>SUMIF('PL1-Thanh'!$I$11:$I$36,Thongkethanh!$B43,'PL1-Thanh'!$M$11:$M$36)</f>
        <v>0</v>
      </c>
    </row>
    <row r="44" spans="1:5" ht="15.75" customHeight="1" x14ac:dyDescent="0.25">
      <c r="A44" s="96">
        <v>2</v>
      </c>
      <c r="B44" s="101" t="str">
        <f>DuLieu!B61</f>
        <v>Đất nông nghiệp</v>
      </c>
      <c r="C44" s="100">
        <f>COUNTIF('PL1-Thanh'!$I$11:$I$36,Thongkethanh!$B44)</f>
        <v>0</v>
      </c>
      <c r="D44" s="168">
        <f>SUMIF('PL1-Thanh'!$I$11:$I$36,Thongkethanh!$B44,'PL1-Thanh'!$M$11:$M$36)</f>
        <v>0</v>
      </c>
    </row>
    <row r="45" spans="1:5" x14ac:dyDescent="0.25">
      <c r="A45" s="96">
        <v>3</v>
      </c>
      <c r="B45" s="101" t="str">
        <f>DuLieu!B62</f>
        <v>Quyền sử dụng đất</v>
      </c>
      <c r="C45" s="100">
        <f>COUNTIF('PL1-Thanh'!$I$11:$I$36,Thongkethanh!$B45)</f>
        <v>13</v>
      </c>
      <c r="D45" s="168">
        <f>SUMIF('PL1-Thanh'!$I$11:$I$36,Thongkethanh!$B45,'PL1-Thanh'!$M$11:$M$36)</f>
        <v>5078393</v>
      </c>
    </row>
    <row r="46" spans="1:5" x14ac:dyDescent="0.25">
      <c r="A46" s="96">
        <v>4</v>
      </c>
      <c r="B46" s="101" t="str">
        <f>DuLieu!B63</f>
        <v>Quyền sử dụng đất và tài sản gắn liền với đất</v>
      </c>
      <c r="C46" s="100">
        <f>COUNTIF('PL1-Thanh'!$I$11:$I$36,Thongkethanh!$B46)</f>
        <v>6</v>
      </c>
      <c r="D46" s="168">
        <f>SUMIF('PL1-Thanh'!$I$11:$I$36,Thongkethanh!$B46,'PL1-Thanh'!$M$11:$M$36)</f>
        <v>2953461.8420000002</v>
      </c>
    </row>
    <row r="47" spans="1:5" x14ac:dyDescent="0.25">
      <c r="A47" s="96">
        <v>5</v>
      </c>
      <c r="B47" s="101" t="str">
        <f>DuLieu!B64</f>
        <v xml:space="preserve">Đất thổ cư </v>
      </c>
      <c r="C47" s="100">
        <f>COUNTIF('PL1-Thanh'!$I$11:$I$36,Thongkethanh!$B47)</f>
        <v>0</v>
      </c>
      <c r="D47" s="168">
        <f>SUMIF('PL1-Thanh'!$I$11:$I$36,Thongkethanh!$B47,'PL1-Thanh'!$M$11:$M$36)</f>
        <v>0</v>
      </c>
    </row>
    <row r="48" spans="1:5" x14ac:dyDescent="0.25">
      <c r="A48" s="96">
        <v>6</v>
      </c>
      <c r="B48" s="101" t="str">
        <f>DuLieu!B65</f>
        <v>Cây ăn quả</v>
      </c>
      <c r="C48" s="100">
        <f>COUNTIF('PL1-Thanh'!$I$11:$I$36,Thongkethanh!$B48)</f>
        <v>0</v>
      </c>
      <c r="D48" s="168">
        <f>SUMIF('PL1-Thanh'!$I$11:$I$36,Thongkethanh!$B48,'PL1-Thanh'!$M$11:$M$36)</f>
        <v>0</v>
      </c>
    </row>
    <row r="49" spans="1:4" x14ac:dyDescent="0.25">
      <c r="A49" s="96">
        <v>7</v>
      </c>
      <c r="B49" s="101" t="str">
        <f>DuLieu!B66</f>
        <v>Ô tô</v>
      </c>
      <c r="C49" s="100">
        <f>COUNTIF('PL1-Thanh'!$I$11:$I$36,Thongkethanh!$B49)</f>
        <v>0</v>
      </c>
      <c r="D49" s="168">
        <f>SUMIF('PL1-Thanh'!$I$11:$I$36,Thongkethanh!$B49,'PL1-Thanh'!$M$11:$M$36)</f>
        <v>0</v>
      </c>
    </row>
    <row r="50" spans="1:4" x14ac:dyDescent="0.25">
      <c r="A50" s="96">
        <v>8</v>
      </c>
      <c r="B50" s="101" t="str">
        <f>DuLieu!B67</f>
        <v>Xe máy</v>
      </c>
      <c r="C50" s="100">
        <f>COUNTIF('PL1-Thanh'!$I$11:$I$36,Thongkethanh!$B50)</f>
        <v>0</v>
      </c>
      <c r="D50" s="168">
        <f>SUMIF('PL1-Thanh'!$I$11:$I$36,Thongkethanh!$B50,'PL1-Thanh'!$M$11:$M$36)</f>
        <v>0</v>
      </c>
    </row>
    <row r="51" spans="1:4" x14ac:dyDescent="0.25">
      <c r="A51" s="96">
        <v>9</v>
      </c>
      <c r="B51" s="101" t="str">
        <f>DuLieu!B68</f>
        <v>Dây chuyền sản xuất</v>
      </c>
      <c r="C51" s="100">
        <f>COUNTIF('PL1-Thanh'!$I$11:$I$36,Thongkethanh!$B51)</f>
        <v>0</v>
      </c>
      <c r="D51" s="168">
        <f>SUMIF('PL1-Thanh'!$I$11:$I$36,Thongkethanh!$B51,'PL1-Thanh'!$M$11:$M$36)</f>
        <v>0</v>
      </c>
    </row>
    <row r="52" spans="1:4" x14ac:dyDescent="0.25">
      <c r="A52" s="96">
        <v>10</v>
      </c>
      <c r="B52" s="101" t="str">
        <f>DuLieu!B69</f>
        <v>Máy móc thiết bị</v>
      </c>
      <c r="C52" s="100">
        <f>COUNTIF('PL1-Thanh'!$I$11:$I$36,Thongkethanh!$B52)</f>
        <v>0</v>
      </c>
      <c r="D52" s="168">
        <f>SUMIF('PL1-Thanh'!$I$11:$I$36,Thongkethanh!$B52,'PL1-Thanh'!$M$11:$M$36)</f>
        <v>0</v>
      </c>
    </row>
    <row r="53" spans="1:4" x14ac:dyDescent="0.25">
      <c r="A53" s="96">
        <v>11</v>
      </c>
      <c r="B53" s="101" t="str">
        <f>DuLieu!B70</f>
        <v>Nhà xưởng và tài sản gắn liền trên đất</v>
      </c>
      <c r="C53" s="100">
        <f>COUNTIF('PL1-Thanh'!$I$11:$I$36,Thongkethanh!$B53)</f>
        <v>0</v>
      </c>
      <c r="D53" s="168">
        <f>SUMIF('PL1-Thanh'!$I$11:$I$36,Thongkethanh!$B53,'PL1-Thanh'!$M$11:$M$36)</f>
        <v>0</v>
      </c>
    </row>
    <row r="54" spans="1:4" x14ac:dyDescent="0.25">
      <c r="A54" s="96">
        <v>12</v>
      </c>
      <c r="B54" s="101" t="str">
        <f>DuLieu!B71</f>
        <v>Động sản khác</v>
      </c>
      <c r="C54" s="100">
        <f>COUNTIF('PL1-Thanh'!$I$11:$I$36,Thongkethanh!$B54)</f>
        <v>0</v>
      </c>
      <c r="D54" s="168">
        <f>SUMIF('PL1-Thanh'!$I$11:$I$36,Thongkethanh!$B54,'PL1-Thanh'!$M$11:$M$36)</f>
        <v>0</v>
      </c>
    </row>
    <row r="55" spans="1:4" x14ac:dyDescent="0.25">
      <c r="A55" s="96">
        <v>13</v>
      </c>
      <c r="B55" s="101" t="str">
        <f>DuLieu!B72</f>
        <v>Nhà cấp 4</v>
      </c>
      <c r="C55" s="100">
        <f>COUNTIF('PL1-Thanh'!$I$11:$I$36,Thongkethanh!$B55)</f>
        <v>0</v>
      </c>
      <c r="D55" s="168">
        <f>SUMIF('PL1-Thanh'!$I$11:$I$36,Thongkethanh!$B55,'PL1-Thanh'!$M$11:$M$36)</f>
        <v>0</v>
      </c>
    </row>
    <row r="56" spans="1:4" x14ac:dyDescent="0.25">
      <c r="A56" s="96">
        <v>14</v>
      </c>
      <c r="B56" s="101" t="str">
        <f>DuLieu!B73</f>
        <v>Nhà ở và tài sản gắn liền</v>
      </c>
      <c r="C56" s="100">
        <f>COUNTIF('PL1-Thanh'!$I$11:$I$36,Thongkethanh!$B56)</f>
        <v>0</v>
      </c>
      <c r="D56" s="168">
        <f>SUMIF('PL1-Thanh'!$I$11:$I$36,Thongkethanh!$B56,'PL1-Thanh'!$M$11:$M$36)</f>
        <v>0</v>
      </c>
    </row>
    <row r="57" spans="1:4" x14ac:dyDescent="0.25">
      <c r="A57" s="96">
        <v>15</v>
      </c>
      <c r="B57" s="101" t="str">
        <f>DuLieu!B74</f>
        <v>Nhà và đất</v>
      </c>
      <c r="C57" s="100">
        <f>COUNTIF('PL1-Thanh'!$I$11:$I$36,Thongkethanh!$B57)</f>
        <v>1</v>
      </c>
      <c r="D57" s="168">
        <f>SUMIF('PL1-Thanh'!$I$11:$I$36,Thongkethanh!$B57,'PL1-Thanh'!$M$11:$M$36)</f>
        <v>541700</v>
      </c>
    </row>
    <row r="58" spans="1:4" x14ac:dyDescent="0.25">
      <c r="A58" s="96">
        <v>16</v>
      </c>
      <c r="B58" s="101" t="str">
        <f>DuLieu!B75</f>
        <v>Khác</v>
      </c>
      <c r="C58" s="100">
        <f>COUNTIF('PL1-Thanh'!$I$11:$I$36,Thongkethanh!$B58)</f>
        <v>0</v>
      </c>
      <c r="D58" s="168">
        <f>SUMIF('PL1-Thanh'!$I$11:$I$36,Thongkethanh!$B58,'PL1-Thanh'!$M$11:$M$36)</f>
        <v>0</v>
      </c>
    </row>
    <row r="59" spans="1:4" x14ac:dyDescent="0.2">
      <c r="B59" s="160"/>
      <c r="C59" s="334" t="s">
        <v>1569</v>
      </c>
      <c r="D59" s="334"/>
    </row>
    <row r="60" spans="1:4" x14ac:dyDescent="0.25">
      <c r="B60" s="73" t="s">
        <v>986</v>
      </c>
      <c r="C60" s="335" t="s">
        <v>1018</v>
      </c>
      <c r="D60" s="335"/>
    </row>
    <row r="61" spans="1:4" x14ac:dyDescent="0.25">
      <c r="B61" s="73"/>
      <c r="C61" s="74"/>
      <c r="D61" s="73"/>
    </row>
    <row r="62" spans="1:4" x14ac:dyDescent="0.25">
      <c r="B62" s="73"/>
      <c r="C62" s="74"/>
      <c r="D62" s="73"/>
    </row>
    <row r="63" spans="1:4" x14ac:dyDescent="0.25">
      <c r="B63" s="73"/>
      <c r="C63" s="74"/>
      <c r="D63" s="73"/>
    </row>
    <row r="64" spans="1:4" x14ac:dyDescent="0.25">
      <c r="B64" s="75"/>
      <c r="C64" s="76"/>
      <c r="D64" s="76"/>
    </row>
    <row r="65" spans="2:4" ht="18.75" x14ac:dyDescent="0.3">
      <c r="B65" s="161"/>
      <c r="C65" s="77"/>
      <c r="D65" s="162"/>
    </row>
    <row r="68" spans="2:4" x14ac:dyDescent="0.25">
      <c r="B68" s="67" t="s">
        <v>1516</v>
      </c>
      <c r="C68" s="333" t="s">
        <v>1517</v>
      </c>
      <c r="D68" s="333"/>
    </row>
  </sheetData>
  <sheetProtection algorithmName="SHA-512" hashValue="nAUaRkg1R9QuX6DczEYAyYjfPSFkD5gChlAmjxwdIywboQJNTATil71a4dx4/6eZZqITL37eMWFkD+mYnb6IEw==" saltValue="Oh1Dgfvrgvq2FQHfUvIhjA==" spinCount="100000" sheet="1" objects="1" scenarios="1"/>
  <protectedRanges>
    <protectedRange sqref="A59:D68" name="Range1"/>
  </protectedRanges>
  <customSheetViews>
    <customSheetView guid="{2179B08D-B829-4007-8002-3485BDB7BDD6}">
      <selection activeCell="D64" sqref="D64"/>
      <pageMargins left="0.4" right="0.35" top="0.42" bottom="0.74803149606299202" header="0.31496062992126" footer="0.31496062992126"/>
      <printOptions horizontalCentered="1" verticalCentered="1"/>
      <pageSetup paperSize="9" orientation="portrait" r:id="rId1"/>
      <headerFooter scaleWithDoc="0" alignWithMargins="0"/>
    </customSheetView>
  </customSheetViews>
  <mergeCells count="8">
    <mergeCell ref="C68:D68"/>
    <mergeCell ref="C59:D59"/>
    <mergeCell ref="C60:D60"/>
    <mergeCell ref="A1:B1"/>
    <mergeCell ref="A2:B2"/>
    <mergeCell ref="A3:D3"/>
    <mergeCell ref="A4:D4"/>
    <mergeCell ref="B5:D5"/>
  </mergeCells>
  <printOptions horizontalCentered="1" verticalCentered="1"/>
  <pageMargins left="0.4" right="0.35" top="0.42" bottom="0.74803149606299202" header="0.31496062992126" footer="0.31496062992126"/>
  <pageSetup paperSize="9" orientation="portrait" r:id="rId2"/>
  <headerFooter scaleWithDoc="0"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07"/>
  <sheetViews>
    <sheetView zoomScaleNormal="100" zoomScaleSheetLayoutView="115" workbookViewId="0">
      <selection activeCell="G5" sqref="G5"/>
    </sheetView>
  </sheetViews>
  <sheetFormatPr defaultColWidth="10.42578125" defaultRowHeight="15.75" x14ac:dyDescent="0.25"/>
  <cols>
    <col min="1" max="1" width="4.28515625" style="68" customWidth="1"/>
    <col min="2" max="2" width="51.140625" style="70" customWidth="1"/>
    <col min="3" max="4" width="19.28515625" style="67" customWidth="1"/>
    <col min="5" max="5" width="11.28515625" style="68" customWidth="1"/>
    <col min="6" max="6" width="10.42578125" style="68" customWidth="1"/>
    <col min="7" max="16384" width="10.42578125" style="68"/>
  </cols>
  <sheetData>
    <row r="1" spans="1:6" s="69" customFormat="1" ht="20.25" customHeight="1" x14ac:dyDescent="0.25">
      <c r="A1" s="336" t="s">
        <v>764</v>
      </c>
      <c r="B1" s="336"/>
      <c r="C1" s="81"/>
      <c r="D1" s="81"/>
    </row>
    <row r="2" spans="1:6" s="69" customFormat="1" ht="20.25" customHeight="1" x14ac:dyDescent="0.25">
      <c r="A2" s="337" t="s">
        <v>1485</v>
      </c>
      <c r="B2" s="337"/>
      <c r="C2" s="82"/>
      <c r="D2" s="82"/>
    </row>
    <row r="3" spans="1:6" ht="39" customHeight="1" x14ac:dyDescent="0.3">
      <c r="A3" s="342" t="s">
        <v>1566</v>
      </c>
      <c r="B3" s="342"/>
      <c r="C3" s="342"/>
      <c r="D3" s="342"/>
    </row>
    <row r="4" spans="1:6" ht="18.75" customHeight="1" x14ac:dyDescent="0.25">
      <c r="A4" s="343" t="str">
        <f>Thongtin!A4</f>
        <v>Kèm theo báo cáo số: 958/BC-CTHADS ngày 04/06/2019 của Cục THADS tỉnh Kon Tum</v>
      </c>
      <c r="B4" s="343"/>
      <c r="C4" s="343"/>
      <c r="D4" s="343"/>
    </row>
    <row r="5" spans="1:6" ht="17.25" customHeight="1" x14ac:dyDescent="0.25">
      <c r="C5" s="346" t="s">
        <v>977</v>
      </c>
      <c r="D5" s="346"/>
    </row>
    <row r="6" spans="1:6" s="143" customFormat="1" ht="32.25" customHeight="1" x14ac:dyDescent="0.2">
      <c r="A6" s="344" t="s">
        <v>1004</v>
      </c>
      <c r="B6" s="141" t="s">
        <v>979</v>
      </c>
      <c r="C6" s="142" t="s">
        <v>1027</v>
      </c>
      <c r="D6" s="176" t="s">
        <v>1028</v>
      </c>
    </row>
    <row r="7" spans="1:6" s="59" customFormat="1" ht="16.5" customHeight="1" x14ac:dyDescent="0.25">
      <c r="A7" s="345"/>
      <c r="B7" s="80" t="s">
        <v>980</v>
      </c>
      <c r="C7" s="228">
        <v>1</v>
      </c>
      <c r="D7" s="177">
        <v>2</v>
      </c>
    </row>
    <row r="8" spans="1:6" s="143" customFormat="1" ht="19.5" customHeight="1" x14ac:dyDescent="0.25">
      <c r="A8" s="144"/>
      <c r="B8" s="145" t="s">
        <v>1048</v>
      </c>
      <c r="C8" s="146">
        <f>C9+C10</f>
        <v>13</v>
      </c>
      <c r="D8" s="178">
        <f>D9+D10</f>
        <v>31189374.405999999</v>
      </c>
      <c r="E8" s="143" t="b">
        <f>C8=C9+C10</f>
        <v>1</v>
      </c>
      <c r="F8" s="143" t="b">
        <f>D8=D9+D10</f>
        <v>1</v>
      </c>
    </row>
    <row r="9" spans="1:6" s="143" customFormat="1" ht="19.5" customHeight="1" x14ac:dyDescent="0.25">
      <c r="A9" s="148" t="s">
        <v>981</v>
      </c>
      <c r="B9" s="149" t="str">
        <f>DuLieu!B4</f>
        <v>Kỳ trước chuyển sang</v>
      </c>
      <c r="C9" s="146">
        <f>COUNTIF('PL2-Chuathanh'!$G$11:$G$29,Thongkechuathanh!$B9)</f>
        <v>9</v>
      </c>
      <c r="D9" s="178">
        <f>SUMIF('PL2-Chuathanh'!$G$11:$G$29,Thongkechuathanh!B9,'PL2-Chuathanh'!$L$11:$L$29)</f>
        <v>25733595</v>
      </c>
      <c r="E9" s="143" t="b">
        <f>C8=C11</f>
        <v>1</v>
      </c>
      <c r="F9" s="143" t="b">
        <f>D8=D11</f>
        <v>1</v>
      </c>
    </row>
    <row r="10" spans="1:6" s="143" customFormat="1" ht="19.5" customHeight="1" x14ac:dyDescent="0.25">
      <c r="A10" s="148" t="s">
        <v>982</v>
      </c>
      <c r="B10" s="149" t="str">
        <f>DuLieu!B5</f>
        <v>Thụ lý mới</v>
      </c>
      <c r="C10" s="146">
        <f>COUNTIF('PL2-Chuathanh'!$G$11:$G$29,Thongkechuathanh!$B10)</f>
        <v>4</v>
      </c>
      <c r="D10" s="178">
        <f>SUMIF('PL2-Chuathanh'!$G$11:$G$29,Thongkechuathanh!B10,'PL2-Chuathanh'!$L$11:$L$29)</f>
        <v>5455779.4059999995</v>
      </c>
      <c r="E10" s="143" t="b">
        <f>C8=C32</f>
        <v>1</v>
      </c>
      <c r="F10" s="143" t="b">
        <f>D8=D32</f>
        <v>1</v>
      </c>
    </row>
    <row r="11" spans="1:6" s="154" customFormat="1" ht="21" customHeight="1" x14ac:dyDescent="0.25">
      <c r="A11" s="151" t="s">
        <v>983</v>
      </c>
      <c r="B11" s="152" t="str">
        <f>DuLieu!B38</f>
        <v>Số lần bán đấu giá chưa thành</v>
      </c>
      <c r="C11" s="153">
        <f>SUM(C12:C31)</f>
        <v>13</v>
      </c>
      <c r="D11" s="153">
        <f>SUM(D12:D31)</f>
        <v>31189374.405999999</v>
      </c>
      <c r="E11" s="154" t="b">
        <f>C8=C38</f>
        <v>1</v>
      </c>
      <c r="F11" s="154" t="b">
        <f>D8=D38</f>
        <v>1</v>
      </c>
    </row>
    <row r="12" spans="1:6" s="158" customFormat="1" ht="21" customHeight="1" x14ac:dyDescent="0.25">
      <c r="A12" s="155" t="s">
        <v>985</v>
      </c>
      <c r="B12" s="156" t="str">
        <f>DuLieu!B39</f>
        <v>Lần thứ 1</v>
      </c>
      <c r="C12" s="157">
        <f>COUNTIF('PL2-Chuathanh'!$K$11:$K$29,Thongkechuathanh!$B12)</f>
        <v>3</v>
      </c>
      <c r="D12" s="179">
        <f>SUMIF('PL2-Chuathanh'!$K$11:$K$29,Thongkechuathanh!$B12,'PL2-Chuathanh'!$L$11:$L$29)</f>
        <v>13829834.405999999</v>
      </c>
    </row>
    <row r="13" spans="1:6" s="158" customFormat="1" ht="21" customHeight="1" x14ac:dyDescent="0.25">
      <c r="A13" s="155" t="s">
        <v>1049</v>
      </c>
      <c r="B13" s="156" t="str">
        <f>DuLieu!B40</f>
        <v>Lần thứ 2</v>
      </c>
      <c r="C13" s="157">
        <f>COUNTIF('PL2-Chuathanh'!$K$11:$K$29,Thongkechuathanh!$B13)</f>
        <v>2</v>
      </c>
      <c r="D13" s="179">
        <f>SUMIF('PL2-Chuathanh'!$K$11:$K$29,Thongkechuathanh!$B13,'PL2-Chuathanh'!$L$11:$L$29)</f>
        <v>10947487</v>
      </c>
    </row>
    <row r="14" spans="1:6" s="158" customFormat="1" ht="21" customHeight="1" x14ac:dyDescent="0.25">
      <c r="A14" s="155" t="s">
        <v>1050</v>
      </c>
      <c r="B14" s="156" t="str">
        <f>DuLieu!B41</f>
        <v>Lần thứ 3</v>
      </c>
      <c r="C14" s="157">
        <f>COUNTIF('PL2-Chuathanh'!$K$11:$K$29,Thongkechuathanh!$B14)</f>
        <v>3</v>
      </c>
      <c r="D14" s="179">
        <f>SUMIF('PL2-Chuathanh'!$K$11:$K$29,Thongkechuathanh!$B14,'PL2-Chuathanh'!$L$11:$L$29)</f>
        <v>3819801</v>
      </c>
    </row>
    <row r="15" spans="1:6" s="158" customFormat="1" ht="21" customHeight="1" x14ac:dyDescent="0.25">
      <c r="A15" s="155" t="s">
        <v>1051</v>
      </c>
      <c r="B15" s="156" t="str">
        <f>DuLieu!B42</f>
        <v>Lần thứ 4</v>
      </c>
      <c r="C15" s="157">
        <f>COUNTIF('PL2-Chuathanh'!$K$11:$K$29,Thongkechuathanh!$B15)</f>
        <v>2</v>
      </c>
      <c r="D15" s="179">
        <f>SUMIF('PL2-Chuathanh'!$K$11:$K$29,Thongkechuathanh!$B15,'PL2-Chuathanh'!$L$11:$L$29)</f>
        <v>1939413</v>
      </c>
    </row>
    <row r="16" spans="1:6" s="158" customFormat="1" ht="21" customHeight="1" x14ac:dyDescent="0.25">
      <c r="A16" s="155" t="s">
        <v>1052</v>
      </c>
      <c r="B16" s="156" t="str">
        <f>DuLieu!B43</f>
        <v>Lần thứ 5</v>
      </c>
      <c r="C16" s="157">
        <f>COUNTIF('PL2-Chuathanh'!$K$11:$K$29,Thongkechuathanh!$B16)</f>
        <v>0</v>
      </c>
      <c r="D16" s="179">
        <f>SUMIF('PL2-Chuathanh'!$K$11:$K$29,Thongkechuathanh!$B16,'PL2-Chuathanh'!$L$11:$L$29)</f>
        <v>0</v>
      </c>
    </row>
    <row r="17" spans="1:6" s="158" customFormat="1" ht="21" customHeight="1" x14ac:dyDescent="0.25">
      <c r="A17" s="155" t="s">
        <v>1053</v>
      </c>
      <c r="B17" s="156" t="str">
        <f>DuLieu!B44</f>
        <v>Lần thứ 6</v>
      </c>
      <c r="C17" s="157">
        <f>COUNTIF('PL2-Chuathanh'!$K$11:$K$29,Thongkechuathanh!$B17)</f>
        <v>1</v>
      </c>
      <c r="D17" s="179">
        <f>SUMIF('PL2-Chuathanh'!$K$11:$K$29,Thongkechuathanh!$B17,'PL2-Chuathanh'!$L$11:$L$29)</f>
        <v>253843</v>
      </c>
    </row>
    <row r="18" spans="1:6" s="158" customFormat="1" ht="21" customHeight="1" x14ac:dyDescent="0.25">
      <c r="A18" s="155" t="s">
        <v>1054</v>
      </c>
      <c r="B18" s="156" t="str">
        <f>DuLieu!B45</f>
        <v>Lần thứ 7</v>
      </c>
      <c r="C18" s="157">
        <f>COUNTIF('PL2-Chuathanh'!$K$11:$K$29,Thongkechuathanh!$B18)</f>
        <v>0</v>
      </c>
      <c r="D18" s="179">
        <f>SUMIF('PL2-Chuathanh'!$K$11:$K$29,Thongkechuathanh!$B18,'PL2-Chuathanh'!$L$11:$L$29)</f>
        <v>0</v>
      </c>
    </row>
    <row r="19" spans="1:6" s="158" customFormat="1" ht="21" customHeight="1" x14ac:dyDescent="0.25">
      <c r="A19" s="155" t="s">
        <v>1055</v>
      </c>
      <c r="B19" s="156" t="str">
        <f>DuLieu!B46</f>
        <v>Lần thứ 8</v>
      </c>
      <c r="C19" s="157">
        <f>COUNTIF('PL2-Chuathanh'!$K$11:$K$29,Thongkechuathanh!$B19)</f>
        <v>0</v>
      </c>
      <c r="D19" s="179">
        <f>SUMIF('PL2-Chuathanh'!$K$11:$K$29,Thongkechuathanh!$B19,'PL2-Chuathanh'!$L$11:$L$29)</f>
        <v>0</v>
      </c>
    </row>
    <row r="20" spans="1:6" s="158" customFormat="1" ht="21" customHeight="1" x14ac:dyDescent="0.25">
      <c r="A20" s="155" t="s">
        <v>1056</v>
      </c>
      <c r="B20" s="156" t="str">
        <f>DuLieu!B47</f>
        <v>Lần thứ 9</v>
      </c>
      <c r="C20" s="157">
        <f>COUNTIF('PL2-Chuathanh'!$K$11:$K$29,Thongkechuathanh!$B20)</f>
        <v>1</v>
      </c>
      <c r="D20" s="179">
        <f>SUMIF('PL2-Chuathanh'!$K$11:$K$29,Thongkechuathanh!$B20,'PL2-Chuathanh'!$L$11:$L$29)</f>
        <v>340043</v>
      </c>
    </row>
    <row r="21" spans="1:6" s="158" customFormat="1" ht="21" customHeight="1" x14ac:dyDescent="0.25">
      <c r="A21" s="155" t="s">
        <v>1057</v>
      </c>
      <c r="B21" s="156" t="str">
        <f>DuLieu!B48</f>
        <v>Lần thứ 10</v>
      </c>
      <c r="C21" s="157">
        <f>COUNTIF('PL2-Chuathanh'!$K$11:$K$29,Thongkechuathanh!$B21)</f>
        <v>0</v>
      </c>
      <c r="D21" s="179">
        <f>SUMIF('PL2-Chuathanh'!$K$11:$K$29,Thongkechuathanh!$B21,'PL2-Chuathanh'!$L$11:$L$29)</f>
        <v>0</v>
      </c>
    </row>
    <row r="22" spans="1:6" s="158" customFormat="1" ht="21" customHeight="1" x14ac:dyDescent="0.25">
      <c r="A22" s="155" t="s">
        <v>1066</v>
      </c>
      <c r="B22" s="156" t="str">
        <f>DuLieu!B49</f>
        <v xml:space="preserve">Lần thứ 11 </v>
      </c>
      <c r="C22" s="157">
        <f>COUNTIF('PL2-Chuathanh'!$K$11:$K$29,Thongkechuathanh!$B22)</f>
        <v>0</v>
      </c>
      <c r="D22" s="179">
        <f>SUMIF('PL2-Chuathanh'!$K$11:$K$29,Thongkechuathanh!$B22,'PL2-Chuathanh'!$L$11:$L$29)</f>
        <v>0</v>
      </c>
    </row>
    <row r="23" spans="1:6" s="158" customFormat="1" ht="21" customHeight="1" x14ac:dyDescent="0.25">
      <c r="A23" s="155" t="s">
        <v>1068</v>
      </c>
      <c r="B23" s="156" t="str">
        <f>DuLieu!B50</f>
        <v>Lần thứ 12</v>
      </c>
      <c r="C23" s="157">
        <f>COUNTIF('PL2-Chuathanh'!$K$11:$K$29,Thongkechuathanh!$B23)</f>
        <v>0</v>
      </c>
      <c r="D23" s="179">
        <f>SUMIF('PL2-Chuathanh'!$K$11:$K$29,Thongkechuathanh!$B23,'PL2-Chuathanh'!$L$11:$L$29)</f>
        <v>0</v>
      </c>
    </row>
    <row r="24" spans="1:6" s="158" customFormat="1" ht="21" customHeight="1" x14ac:dyDescent="0.25">
      <c r="A24" s="155" t="s">
        <v>1069</v>
      </c>
      <c r="B24" s="156" t="str">
        <f>DuLieu!B51</f>
        <v>Lần thứ 13</v>
      </c>
      <c r="C24" s="157">
        <f>COUNTIF('PL2-Chuathanh'!$K$11:$K$29,Thongkechuathanh!$B24)</f>
        <v>0</v>
      </c>
      <c r="D24" s="179">
        <f>SUMIF('PL2-Chuathanh'!$K$11:$K$29,Thongkechuathanh!$B24,'PL2-Chuathanh'!$L$11:$L$29)</f>
        <v>0</v>
      </c>
    </row>
    <row r="25" spans="1:6" s="158" customFormat="1" ht="21" customHeight="1" x14ac:dyDescent="0.25">
      <c r="A25" s="155" t="s">
        <v>1070</v>
      </c>
      <c r="B25" s="156" t="str">
        <f>DuLieu!B52</f>
        <v>Lần thứ 14</v>
      </c>
      <c r="C25" s="157">
        <f>COUNTIF('PL2-Chuathanh'!$K$11:$K$29,Thongkechuathanh!$B25)</f>
        <v>0</v>
      </c>
      <c r="D25" s="179">
        <f>SUMIF('PL2-Chuathanh'!$K$11:$K$29,Thongkechuathanh!$B25,'PL2-Chuathanh'!$L$11:$L$29)</f>
        <v>0</v>
      </c>
    </row>
    <row r="26" spans="1:6" s="158" customFormat="1" ht="21" customHeight="1" x14ac:dyDescent="0.25">
      <c r="A26" s="155" t="s">
        <v>1450</v>
      </c>
      <c r="B26" s="156" t="str">
        <f>DuLieu!B53</f>
        <v>Lần thứ 15</v>
      </c>
      <c r="C26" s="157">
        <f>COUNTIF('PL2-Chuathanh'!$K$11:$K$29,Thongkechuathanh!$B26)</f>
        <v>1</v>
      </c>
      <c r="D26" s="179">
        <f>SUMIF('PL2-Chuathanh'!$K$11:$K$29,Thongkechuathanh!$B26,'PL2-Chuathanh'!$L$11:$L$29)</f>
        <v>58953</v>
      </c>
    </row>
    <row r="27" spans="1:6" s="158" customFormat="1" ht="21" customHeight="1" x14ac:dyDescent="0.25">
      <c r="A27" s="155" t="s">
        <v>1451</v>
      </c>
      <c r="B27" s="156" t="str">
        <f>DuLieu!B54</f>
        <v>Lần thứ 16</v>
      </c>
      <c r="C27" s="157">
        <f>COUNTIF('PL2-Chuathanh'!$K$11:$K$29,Thongkechuathanh!$B27)</f>
        <v>0</v>
      </c>
      <c r="D27" s="179">
        <f>SUMIF('PL2-Chuathanh'!$K$11:$K$29,Thongkechuathanh!$B27,'PL2-Chuathanh'!$L$11:$L$29)</f>
        <v>0</v>
      </c>
    </row>
    <row r="28" spans="1:6" s="158" customFormat="1" ht="21" customHeight="1" x14ac:dyDescent="0.25">
      <c r="A28" s="155" t="s">
        <v>1452</v>
      </c>
      <c r="B28" s="156" t="str">
        <f>DuLieu!B55</f>
        <v>Lần thứ 17</v>
      </c>
      <c r="C28" s="157">
        <f>COUNTIF('PL2-Chuathanh'!$K$11:$K$29,Thongkechuathanh!$B28)</f>
        <v>0</v>
      </c>
      <c r="D28" s="179">
        <f>SUMIF('PL2-Chuathanh'!$K$11:$K$29,Thongkechuathanh!$B28,'PL2-Chuathanh'!$L$11:$L$29)</f>
        <v>0</v>
      </c>
    </row>
    <row r="29" spans="1:6" s="158" customFormat="1" ht="21" customHeight="1" x14ac:dyDescent="0.25">
      <c r="A29" s="155" t="s">
        <v>1453</v>
      </c>
      <c r="B29" s="156" t="str">
        <f>DuLieu!B56</f>
        <v>Lần thứ 18</v>
      </c>
      <c r="C29" s="157">
        <f>COUNTIF('PL2-Chuathanh'!$K$11:$K$29,Thongkechuathanh!$B29)</f>
        <v>0</v>
      </c>
      <c r="D29" s="179">
        <f>SUMIF('PL2-Chuathanh'!$K$11:$K$29,Thongkechuathanh!$B29,'PL2-Chuathanh'!$L$11:$L$29)</f>
        <v>0</v>
      </c>
    </row>
    <row r="30" spans="1:6" s="158" customFormat="1" ht="21" customHeight="1" x14ac:dyDescent="0.25">
      <c r="A30" s="155" t="s">
        <v>1454</v>
      </c>
      <c r="B30" s="156" t="str">
        <f>DuLieu!B57</f>
        <v>Lần thứ 19</v>
      </c>
      <c r="C30" s="157">
        <f>COUNTIF('PL2-Chuathanh'!$K$11:$K$29,Thongkechuathanh!$B30)</f>
        <v>0</v>
      </c>
      <c r="D30" s="179">
        <f>SUMIF('PL2-Chuathanh'!$K$11:$K$29,Thongkechuathanh!$B30,'PL2-Chuathanh'!$L$11:$L$29)</f>
        <v>0</v>
      </c>
    </row>
    <row r="31" spans="1:6" s="150" customFormat="1" ht="21" customHeight="1" x14ac:dyDescent="0.25">
      <c r="A31" s="155" t="s">
        <v>1455</v>
      </c>
      <c r="B31" s="156" t="str">
        <f>DuLieu!B58</f>
        <v>Lần thứ 20</v>
      </c>
      <c r="C31" s="157">
        <f>COUNTIF('PL2-Chuathanh'!$K$11:$K$29,Thongkechuathanh!$B31)</f>
        <v>0</v>
      </c>
      <c r="D31" s="179">
        <f>SUMIF('PL2-Chuathanh'!$K$11:$K$29,Thongkechuathanh!$B31,'PL2-Chuathanh'!$L$11:$L$29)</f>
        <v>0</v>
      </c>
      <c r="F31" s="158"/>
    </row>
    <row r="32" spans="1:6" s="154" customFormat="1" ht="21" customHeight="1" x14ac:dyDescent="0.25">
      <c r="A32" s="151" t="s">
        <v>984</v>
      </c>
      <c r="B32" s="152" t="str">
        <f>DuLieu!B32</f>
        <v>Lý do bán đấu giá chưa thành</v>
      </c>
      <c r="C32" s="153">
        <f>SUM(C33:C37)</f>
        <v>13</v>
      </c>
      <c r="D32" s="153">
        <f>SUM(D33:D37)</f>
        <v>31189374.405999999</v>
      </c>
      <c r="E32" s="154" t="b">
        <f>C32=C11</f>
        <v>1</v>
      </c>
      <c r="F32" s="154" t="b">
        <f>D32=D11</f>
        <v>1</v>
      </c>
    </row>
    <row r="33" spans="1:4" s="150" customFormat="1" ht="21" customHeight="1" x14ac:dyDescent="0.25">
      <c r="A33" s="155" t="s">
        <v>985</v>
      </c>
      <c r="B33" s="156" t="str">
        <f>DuLieu!B33</f>
        <v>Giá trị tài sản định giá quá cao</v>
      </c>
      <c r="C33" s="147">
        <f>COUNTIF('PL2-Chuathanh'!$R$11:$R$29,Thongkechuathanh!$B33)</f>
        <v>1</v>
      </c>
      <c r="D33" s="180">
        <f>SUMIF('PL2-Chuathanh'!$R$11:$R$29,Thongkechuathanh!$B33,'PL2-Chuathanh'!$L$11:$L$29)</f>
        <v>189413</v>
      </c>
    </row>
    <row r="34" spans="1:4" s="150" customFormat="1" ht="21" customHeight="1" x14ac:dyDescent="0.25">
      <c r="A34" s="155" t="s">
        <v>1049</v>
      </c>
      <c r="B34" s="156" t="str">
        <f>DuLieu!B34</f>
        <v>Tài sản không đúng hiện trạng kê biên</v>
      </c>
      <c r="C34" s="147">
        <f>COUNTIF('PL2-Chuathanh'!$R$11:$R$29,Thongkechuathanh!$B34)</f>
        <v>0</v>
      </c>
      <c r="D34" s="180">
        <f>SUMIF('PL2-Chuathanh'!$R$11:$R$29,Thongkechuathanh!$B34,'PL2-Chuathanh'!$L$11:$L$29)</f>
        <v>0</v>
      </c>
    </row>
    <row r="35" spans="1:4" s="150" customFormat="1" ht="21" customHeight="1" x14ac:dyDescent="0.25">
      <c r="A35" s="155" t="s">
        <v>1050</v>
      </c>
      <c r="B35" s="156" t="str">
        <f>DuLieu!B35</f>
        <v>Tài sản hư hỏng</v>
      </c>
      <c r="C35" s="147">
        <f>COUNTIF('PL2-Chuathanh'!$R$11:$R$29,Thongkechuathanh!$B35)</f>
        <v>0</v>
      </c>
      <c r="D35" s="180">
        <f>SUMIF('PL2-Chuathanh'!$R$11:$R$29,Thongkechuathanh!$B35,'PL2-Chuathanh'!$L$11:$L$29)</f>
        <v>0</v>
      </c>
    </row>
    <row r="36" spans="1:4" s="150" customFormat="1" ht="21" customHeight="1" x14ac:dyDescent="0.25">
      <c r="A36" s="155" t="s">
        <v>1051</v>
      </c>
      <c r="B36" s="156" t="str">
        <f>DuLieu!B36</f>
        <v>Tài sản có tranh chấp</v>
      </c>
      <c r="C36" s="147">
        <f>COUNTIF('PL2-Chuathanh'!$R$11:$R$29,Thongkechuathanh!$B36)</f>
        <v>0</v>
      </c>
      <c r="D36" s="180">
        <f>SUMIF('PL2-Chuathanh'!$R$11:$R$29,Thongkechuathanh!$B36,'PL2-Chuathanh'!$L$11:$L$29)</f>
        <v>0</v>
      </c>
    </row>
    <row r="37" spans="1:4" s="150" customFormat="1" ht="21" customHeight="1" x14ac:dyDescent="0.25">
      <c r="A37" s="155" t="s">
        <v>1052</v>
      </c>
      <c r="B37" s="156" t="s">
        <v>1003</v>
      </c>
      <c r="C37" s="147">
        <f>COUNTIF('PL2-Chuathanh'!$R$11:$R$29,Thongkechuathanh!$B37)</f>
        <v>12</v>
      </c>
      <c r="D37" s="180">
        <f>SUMIF('PL2-Chuathanh'!$R$11:$R$29,Thongkechuathanh!$B37,'PL2-Chuathanh'!$L$11:$L$29)</f>
        <v>30999961.405999999</v>
      </c>
    </row>
    <row r="38" spans="1:4" s="154" customFormat="1" ht="21" customHeight="1" x14ac:dyDescent="0.25">
      <c r="A38" s="151" t="s">
        <v>1025</v>
      </c>
      <c r="B38" s="152" t="s">
        <v>1482</v>
      </c>
      <c r="C38" s="153">
        <f>SUM(C39:C54)</f>
        <v>13</v>
      </c>
      <c r="D38" s="153">
        <f>SUM(D39:D54)</f>
        <v>31189374.405999999</v>
      </c>
    </row>
    <row r="39" spans="1:4" s="150" customFormat="1" ht="21" customHeight="1" x14ac:dyDescent="0.25">
      <c r="A39" s="155">
        <v>1</v>
      </c>
      <c r="B39" s="156" t="str">
        <f>DuLieu!B60</f>
        <v>Đất hoa màu</v>
      </c>
      <c r="C39" s="147">
        <f>COUNTIF('PL2-Chuathanh'!$J$11:$J$29,Thongkechuathanh!$B39)</f>
        <v>0</v>
      </c>
      <c r="D39" s="180">
        <f>SUMIF('PL2-Chuathanh'!$J$11:$J$29,Thongkechuathanh!$B39,'PL2-Chuathanh'!$L$11:$L$29)</f>
        <v>0</v>
      </c>
    </row>
    <row r="40" spans="1:4" s="150" customFormat="1" ht="21" customHeight="1" x14ac:dyDescent="0.25">
      <c r="A40" s="155">
        <v>2</v>
      </c>
      <c r="B40" s="156" t="str">
        <f>DuLieu!B61</f>
        <v>Đất nông nghiệp</v>
      </c>
      <c r="C40" s="147">
        <f>COUNTIF('PL2-Chuathanh'!$J$11:$J$29,Thongkechuathanh!$B40)</f>
        <v>0</v>
      </c>
      <c r="D40" s="180">
        <f>SUMIF('PL2-Chuathanh'!$J$11:$J$29,Thongkechuathanh!$B40,'PL2-Chuathanh'!$L$11:$L$29)</f>
        <v>0</v>
      </c>
    </row>
    <row r="41" spans="1:4" s="150" customFormat="1" ht="21" customHeight="1" x14ac:dyDescent="0.25">
      <c r="A41" s="155">
        <v>3</v>
      </c>
      <c r="B41" s="156" t="str">
        <f>DuLieu!B62</f>
        <v>Quyền sử dụng đất</v>
      </c>
      <c r="C41" s="147">
        <f>COUNTIF('PL2-Chuathanh'!$J$11:$J$29,Thongkechuathanh!$B41)</f>
        <v>7</v>
      </c>
      <c r="D41" s="180">
        <f>SUMIF('PL2-Chuathanh'!$J$11:$J$29,Thongkechuathanh!$B41,'PL2-Chuathanh'!$L$11:$L$29)</f>
        <v>15947241</v>
      </c>
    </row>
    <row r="42" spans="1:4" s="150" customFormat="1" ht="21" customHeight="1" x14ac:dyDescent="0.25">
      <c r="A42" s="155">
        <v>4</v>
      </c>
      <c r="B42" s="156" t="str">
        <f>DuLieu!B63</f>
        <v>Quyền sử dụng đất và tài sản gắn liền với đất</v>
      </c>
      <c r="C42" s="147">
        <f>COUNTIF('PL2-Chuathanh'!$J$11:$J$29,Thongkechuathanh!$B42)</f>
        <v>6</v>
      </c>
      <c r="D42" s="180">
        <f>SUMIF('PL2-Chuathanh'!$J$11:$J$29,Thongkechuathanh!$B42,'PL2-Chuathanh'!$L$11:$L$29)</f>
        <v>15242133.405999999</v>
      </c>
    </row>
    <row r="43" spans="1:4" s="150" customFormat="1" ht="21" customHeight="1" x14ac:dyDescent="0.25">
      <c r="A43" s="155">
        <v>5</v>
      </c>
      <c r="B43" s="156" t="str">
        <f>DuLieu!B64</f>
        <v xml:space="preserve">Đất thổ cư </v>
      </c>
      <c r="C43" s="147">
        <f>COUNTIF('PL2-Chuathanh'!$J$11:$J$29,Thongkechuathanh!$B43)</f>
        <v>0</v>
      </c>
      <c r="D43" s="180">
        <f>SUMIF('PL2-Chuathanh'!$J$11:$J$29,Thongkechuathanh!$B43,'PL2-Chuathanh'!$L$11:$L$29)</f>
        <v>0</v>
      </c>
    </row>
    <row r="44" spans="1:4" s="150" customFormat="1" ht="21" customHeight="1" x14ac:dyDescent="0.25">
      <c r="A44" s="155">
        <v>6</v>
      </c>
      <c r="B44" s="156" t="str">
        <f>DuLieu!B65</f>
        <v>Cây ăn quả</v>
      </c>
      <c r="C44" s="147">
        <f>COUNTIF('PL2-Chuathanh'!$J$11:$J$29,Thongkechuathanh!$B44)</f>
        <v>0</v>
      </c>
      <c r="D44" s="180">
        <f>SUMIF('PL2-Chuathanh'!$J$11:$J$29,Thongkechuathanh!$B44,'PL2-Chuathanh'!$L$11:$L$29)</f>
        <v>0</v>
      </c>
    </row>
    <row r="45" spans="1:4" s="150" customFormat="1" ht="21" customHeight="1" x14ac:dyDescent="0.25">
      <c r="A45" s="155">
        <v>7</v>
      </c>
      <c r="B45" s="156" t="str">
        <f>DuLieu!B66</f>
        <v>Ô tô</v>
      </c>
      <c r="C45" s="147">
        <f>COUNTIF('PL2-Chuathanh'!$J$11:$J$29,Thongkechuathanh!$B45)</f>
        <v>0</v>
      </c>
      <c r="D45" s="180">
        <f>SUMIF('PL2-Chuathanh'!$J$11:$J$29,Thongkechuathanh!$B45,'PL2-Chuathanh'!$L$11:$L$29)</f>
        <v>0</v>
      </c>
    </row>
    <row r="46" spans="1:4" s="150" customFormat="1" ht="21" customHeight="1" x14ac:dyDescent="0.25">
      <c r="A46" s="155">
        <v>8</v>
      </c>
      <c r="B46" s="156" t="str">
        <f>DuLieu!B67</f>
        <v>Xe máy</v>
      </c>
      <c r="C46" s="147">
        <f>COUNTIF('PL2-Chuathanh'!$J$11:$J$29,Thongkechuathanh!$B46)</f>
        <v>0</v>
      </c>
      <c r="D46" s="180">
        <f>SUMIF('PL2-Chuathanh'!$J$11:$J$29,Thongkechuathanh!$B46,'PL2-Chuathanh'!$L$11:$L$29)</f>
        <v>0</v>
      </c>
    </row>
    <row r="47" spans="1:4" s="150" customFormat="1" ht="21" customHeight="1" x14ac:dyDescent="0.25">
      <c r="A47" s="155">
        <v>9</v>
      </c>
      <c r="B47" s="156" t="str">
        <f>DuLieu!B68</f>
        <v>Dây chuyền sản xuất</v>
      </c>
      <c r="C47" s="147">
        <f>COUNTIF('PL2-Chuathanh'!$J$11:$J$29,Thongkechuathanh!$B47)</f>
        <v>0</v>
      </c>
      <c r="D47" s="180">
        <f>SUMIF('PL2-Chuathanh'!$J$11:$J$29,Thongkechuathanh!$B47,'PL2-Chuathanh'!$L$11:$L$29)</f>
        <v>0</v>
      </c>
    </row>
    <row r="48" spans="1:4" s="150" customFormat="1" ht="21" customHeight="1" x14ac:dyDescent="0.25">
      <c r="A48" s="155">
        <v>10</v>
      </c>
      <c r="B48" s="156" t="str">
        <f>DuLieu!B69</f>
        <v>Máy móc thiết bị</v>
      </c>
      <c r="C48" s="147">
        <f>COUNTIF('PL2-Chuathanh'!$J$11:$J$29,Thongkechuathanh!$B48)</f>
        <v>0</v>
      </c>
      <c r="D48" s="180">
        <f>SUMIF('PL2-Chuathanh'!$J$11:$J$29,Thongkechuathanh!$B48,'PL2-Chuathanh'!$L$11:$L$29)</f>
        <v>0</v>
      </c>
    </row>
    <row r="49" spans="1:4" s="150" customFormat="1" ht="21" customHeight="1" x14ac:dyDescent="0.25">
      <c r="A49" s="155">
        <v>11</v>
      </c>
      <c r="B49" s="156" t="str">
        <f>DuLieu!B70</f>
        <v>Nhà xưởng và tài sản gắn liền trên đất</v>
      </c>
      <c r="C49" s="147">
        <f>COUNTIF('PL2-Chuathanh'!$J$11:$J$29,Thongkechuathanh!$B49)</f>
        <v>0</v>
      </c>
      <c r="D49" s="180">
        <f>SUMIF('PL2-Chuathanh'!$J$11:$J$29,Thongkechuathanh!$B49,'PL2-Chuathanh'!$L$11:$L$29)</f>
        <v>0</v>
      </c>
    </row>
    <row r="50" spans="1:4" s="150" customFormat="1" ht="21" customHeight="1" x14ac:dyDescent="0.25">
      <c r="A50" s="155">
        <v>12</v>
      </c>
      <c r="B50" s="156" t="str">
        <f>DuLieu!B71</f>
        <v>Động sản khác</v>
      </c>
      <c r="C50" s="147">
        <f>COUNTIF('PL2-Chuathanh'!$J$11:$J$29,Thongkechuathanh!$B50)</f>
        <v>0</v>
      </c>
      <c r="D50" s="180">
        <f>SUMIF('PL2-Chuathanh'!$J$11:$J$29,Thongkechuathanh!$B50,'PL2-Chuathanh'!$L$11:$L$29)</f>
        <v>0</v>
      </c>
    </row>
    <row r="51" spans="1:4" s="150" customFormat="1" ht="21" customHeight="1" x14ac:dyDescent="0.25">
      <c r="A51" s="155">
        <v>13</v>
      </c>
      <c r="B51" s="156" t="str">
        <f>DuLieu!B72</f>
        <v>Nhà cấp 4</v>
      </c>
      <c r="C51" s="147">
        <f>COUNTIF('PL2-Chuathanh'!$J$11:$J$29,Thongkechuathanh!$B51)</f>
        <v>0</v>
      </c>
      <c r="D51" s="180">
        <f>SUMIF('PL2-Chuathanh'!$J$11:$J$29,Thongkechuathanh!$B51,'PL2-Chuathanh'!$L$11:$L$29)</f>
        <v>0</v>
      </c>
    </row>
    <row r="52" spans="1:4" s="150" customFormat="1" ht="21" customHeight="1" x14ac:dyDescent="0.25">
      <c r="A52" s="155">
        <v>14</v>
      </c>
      <c r="B52" s="156" t="str">
        <f>DuLieu!B73</f>
        <v>Nhà ở và tài sản gắn liền</v>
      </c>
      <c r="C52" s="147">
        <f>COUNTIF('PL2-Chuathanh'!$J$11:$J$29,Thongkechuathanh!$B52)</f>
        <v>0</v>
      </c>
      <c r="D52" s="180">
        <f>SUMIF('PL2-Chuathanh'!$J$11:$J$29,Thongkechuathanh!$B52,'PL2-Chuathanh'!$L$11:$L$29)</f>
        <v>0</v>
      </c>
    </row>
    <row r="53" spans="1:4" s="150" customFormat="1" ht="21" customHeight="1" x14ac:dyDescent="0.25">
      <c r="A53" s="155">
        <v>15</v>
      </c>
      <c r="B53" s="156" t="str">
        <f>DuLieu!B74</f>
        <v>Nhà và đất</v>
      </c>
      <c r="C53" s="147">
        <f>COUNTIF('PL2-Chuathanh'!$J$11:$J$29,Thongkechuathanh!$B53)</f>
        <v>0</v>
      </c>
      <c r="D53" s="180">
        <f>SUMIF('PL2-Chuathanh'!$J$11:$J$29,Thongkechuathanh!$B53,'PL2-Chuathanh'!$L$11:$L$29)</f>
        <v>0</v>
      </c>
    </row>
    <row r="54" spans="1:4" s="150" customFormat="1" ht="21" customHeight="1" x14ac:dyDescent="0.25">
      <c r="A54" s="155">
        <v>16</v>
      </c>
      <c r="B54" s="156" t="str">
        <f>DuLieu!B75</f>
        <v>Khác</v>
      </c>
      <c r="C54" s="147">
        <f>COUNTIF('PL2-Chuathanh'!$J$11:$J$29,Thongkechuathanh!$B54)</f>
        <v>0</v>
      </c>
      <c r="D54" s="180">
        <f>SUMIF('PL2-Chuathanh'!$J$11:$J$29,Thongkechuathanh!$B54,'PL2-Chuathanh'!$L$11:$L$29)</f>
        <v>0</v>
      </c>
    </row>
    <row r="55" spans="1:4" s="59" customFormat="1" ht="20.25" customHeight="1" x14ac:dyDescent="0.25">
      <c r="A55" s="159"/>
      <c r="B55" s="160"/>
      <c r="C55" s="347" t="s">
        <v>1570</v>
      </c>
      <c r="D55" s="347"/>
    </row>
    <row r="56" spans="1:4" s="59" customFormat="1" ht="19.5" customHeight="1" x14ac:dyDescent="0.25">
      <c r="A56" s="72"/>
      <c r="B56" s="73" t="s">
        <v>986</v>
      </c>
      <c r="C56" s="335" t="s">
        <v>1018</v>
      </c>
      <c r="D56" s="335"/>
    </row>
    <row r="57" spans="1:4" s="59" customFormat="1" ht="22.5" customHeight="1" x14ac:dyDescent="0.25">
      <c r="A57" s="72"/>
      <c r="B57" s="73"/>
      <c r="C57" s="74"/>
      <c r="D57" s="73"/>
    </row>
    <row r="58" spans="1:4" s="59" customFormat="1" ht="22.5" customHeight="1" x14ac:dyDescent="0.25">
      <c r="A58" s="72"/>
      <c r="B58" s="73"/>
      <c r="C58" s="74"/>
      <c r="D58" s="73"/>
    </row>
    <row r="59" spans="1:4" s="59" customFormat="1" ht="22.5" customHeight="1" x14ac:dyDescent="0.25">
      <c r="A59" s="72"/>
      <c r="B59" s="73"/>
      <c r="C59" s="74"/>
      <c r="D59" s="73"/>
    </row>
    <row r="60" spans="1:4" s="59" customFormat="1" ht="22.5" customHeight="1" x14ac:dyDescent="0.25">
      <c r="A60" s="75"/>
      <c r="B60" s="75"/>
      <c r="C60" s="76"/>
      <c r="D60" s="76"/>
    </row>
    <row r="61" spans="1:4" s="59" customFormat="1" ht="22.5" customHeight="1" x14ac:dyDescent="0.3">
      <c r="A61" s="77"/>
      <c r="B61" s="161" t="s">
        <v>1516</v>
      </c>
      <c r="C61" s="341" t="s">
        <v>1517</v>
      </c>
      <c r="D61" s="341"/>
    </row>
    <row r="62" spans="1:4" s="59" customFormat="1" ht="63.75" customHeight="1" x14ac:dyDescent="0.25"/>
    <row r="63" spans="1:4" s="59" customFormat="1" ht="22.5" customHeight="1" x14ac:dyDescent="0.25"/>
    <row r="64" spans="1:4" s="59" customFormat="1" ht="22.5" customHeight="1" x14ac:dyDescent="0.25"/>
    <row r="65" s="59" customFormat="1" ht="22.5" customHeight="1" x14ac:dyDescent="0.25"/>
    <row r="66" s="59" customFormat="1" ht="22.5" customHeight="1" x14ac:dyDescent="0.25"/>
    <row r="67" s="59" customFormat="1" ht="22.5" customHeight="1" x14ac:dyDescent="0.25"/>
    <row r="68" s="59" customFormat="1" ht="22.5" customHeight="1" x14ac:dyDescent="0.25"/>
    <row r="69" s="59" customFormat="1" ht="22.5" customHeight="1" x14ac:dyDescent="0.25"/>
    <row r="70" s="59" customFormat="1" ht="22.5" customHeight="1" x14ac:dyDescent="0.25"/>
    <row r="71" s="59" customFormat="1" ht="22.5" customHeight="1" x14ac:dyDescent="0.25"/>
    <row r="72" s="59" customFormat="1" ht="22.5" customHeight="1" x14ac:dyDescent="0.25"/>
    <row r="73" s="59" customFormat="1" ht="22.5" customHeight="1" x14ac:dyDescent="0.25"/>
    <row r="74" s="59" customFormat="1" ht="22.5" customHeight="1" x14ac:dyDescent="0.25"/>
    <row r="75" s="59" customFormat="1" ht="22.5" customHeight="1" x14ac:dyDescent="0.25"/>
    <row r="76" s="59" customFormat="1" ht="22.5" customHeight="1" x14ac:dyDescent="0.25"/>
    <row r="77" s="59" customFormat="1" ht="22.5" customHeight="1" x14ac:dyDescent="0.25"/>
    <row r="78" s="59" customFormat="1" ht="22.5" customHeight="1" x14ac:dyDescent="0.25"/>
    <row r="79" s="59" customFormat="1" ht="22.5" customHeight="1" x14ac:dyDescent="0.25"/>
    <row r="80" s="59" customFormat="1" ht="22.5" customHeight="1" x14ac:dyDescent="0.25"/>
    <row r="81" s="59" customFormat="1" ht="22.5" customHeight="1" x14ac:dyDescent="0.25"/>
    <row r="82" s="59" customFormat="1" ht="22.5" customHeight="1" x14ac:dyDescent="0.25"/>
    <row r="83" s="59" customFormat="1" ht="22.5" customHeight="1" x14ac:dyDescent="0.25"/>
    <row r="84" s="59" customFormat="1" ht="22.5" customHeight="1" x14ac:dyDescent="0.25"/>
    <row r="85" s="59" customFormat="1" ht="22.5" customHeight="1" x14ac:dyDescent="0.25"/>
    <row r="86" s="59" customFormat="1" ht="22.5" customHeight="1" x14ac:dyDescent="0.25"/>
    <row r="87" s="59" customFormat="1" ht="22.5" customHeight="1" x14ac:dyDescent="0.25"/>
    <row r="88" s="59" customFormat="1" ht="22.5" customHeight="1" x14ac:dyDescent="0.25"/>
    <row r="89" s="59" customFormat="1" ht="22.5" customHeight="1" x14ac:dyDescent="0.25"/>
    <row r="90" s="59" customFormat="1" ht="22.5" customHeight="1" x14ac:dyDescent="0.25"/>
    <row r="91" s="59" customFormat="1" ht="22.5" customHeight="1" x14ac:dyDescent="0.25"/>
    <row r="92" s="59" customFormat="1" ht="22.5" customHeight="1" x14ac:dyDescent="0.25"/>
    <row r="93" s="59" customFormat="1" ht="22.5" customHeight="1" x14ac:dyDescent="0.25"/>
    <row r="94" s="59" customFormat="1" ht="22.5" customHeight="1" x14ac:dyDescent="0.25"/>
    <row r="95" s="59" customFormat="1" ht="22.5" customHeight="1" x14ac:dyDescent="0.25"/>
    <row r="96" s="59" customFormat="1" ht="22.5" customHeight="1" x14ac:dyDescent="0.25"/>
    <row r="97" spans="2:4" ht="15.75" customHeight="1" x14ac:dyDescent="0.25">
      <c r="B97" s="59"/>
      <c r="C97" s="59"/>
      <c r="D97" s="59"/>
    </row>
    <row r="98" spans="2:4" ht="18" customHeight="1" x14ac:dyDescent="0.25">
      <c r="B98" s="59"/>
      <c r="C98" s="59"/>
      <c r="D98" s="59"/>
    </row>
    <row r="99" spans="2:4" ht="15.75" customHeight="1" x14ac:dyDescent="0.25">
      <c r="B99" s="59"/>
      <c r="C99" s="59"/>
      <c r="D99" s="59"/>
    </row>
    <row r="100" spans="2:4" x14ac:dyDescent="0.25">
      <c r="B100" s="59"/>
      <c r="C100" s="59"/>
      <c r="D100" s="59"/>
    </row>
    <row r="101" spans="2:4" x14ac:dyDescent="0.25">
      <c r="B101" s="59"/>
      <c r="C101" s="59"/>
      <c r="D101" s="59"/>
    </row>
    <row r="102" spans="2:4" x14ac:dyDescent="0.25">
      <c r="B102" s="59"/>
      <c r="C102" s="59"/>
      <c r="D102" s="59"/>
    </row>
    <row r="103" spans="2:4" x14ac:dyDescent="0.25">
      <c r="B103" s="59"/>
      <c r="C103" s="59"/>
      <c r="D103" s="59"/>
    </row>
    <row r="104" spans="2:4" ht="15.75" customHeight="1" x14ac:dyDescent="0.25">
      <c r="B104" s="59"/>
      <c r="C104" s="59"/>
      <c r="D104" s="59"/>
    </row>
    <row r="105" spans="2:4" x14ac:dyDescent="0.25">
      <c r="B105" s="59"/>
      <c r="C105" s="59"/>
      <c r="D105" s="59"/>
    </row>
    <row r="106" spans="2:4" x14ac:dyDescent="0.25">
      <c r="B106" s="59"/>
      <c r="C106" s="59"/>
      <c r="D106" s="59"/>
    </row>
    <row r="107" spans="2:4" x14ac:dyDescent="0.25">
      <c r="B107" s="59"/>
      <c r="C107" s="59"/>
      <c r="D107" s="59"/>
    </row>
  </sheetData>
  <sheetProtection algorithmName="SHA-512" hashValue="kCiqnpn6auS8jDHJl/pFocfw0fyYa0/FhngXN8SZFrYzMdNesgncUKk99xDb6xbix8yWIaglA33Gi/RQPzyciw==" saltValue="m7SrEu1/p080/duiXsu5+w==" spinCount="100000" sheet="1" objects="1" scenarios="1"/>
  <protectedRanges>
    <protectedRange sqref="A55:D61" name="Range1"/>
  </protectedRanges>
  <customSheetViews>
    <customSheetView guid="{2179B08D-B829-4007-8002-3485BDB7BDD6}">
      <selection activeCell="D54" sqref="D54"/>
      <rowBreaks count="2" manualBreakCount="2">
        <brk id="61" max="5" man="1"/>
        <brk id="62" max="5" man="1"/>
      </rowBreaks>
      <pageMargins left="0.4" right="0.35" top="0.42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9">
    <mergeCell ref="C61:D61"/>
    <mergeCell ref="A1:B1"/>
    <mergeCell ref="A2:B2"/>
    <mergeCell ref="A3:D3"/>
    <mergeCell ref="A4:D4"/>
    <mergeCell ref="C56:D56"/>
    <mergeCell ref="A6:A7"/>
    <mergeCell ref="C5:D5"/>
    <mergeCell ref="C55:D55"/>
  </mergeCells>
  <printOptions horizontalCentered="1" verticalCentered="1"/>
  <pageMargins left="0.4" right="0.35" top="0.42" bottom="0.74803149606299213" header="0.31496062992125984" footer="0.31496062992125984"/>
  <pageSetup paperSize="9" orientation="portrait" r:id="rId2"/>
  <rowBreaks count="2" manualBreakCount="2">
    <brk id="61" max="5" man="1"/>
    <brk id="62" max="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75"/>
  <sheetViews>
    <sheetView topLeftCell="A52" workbookViewId="0">
      <selection activeCell="B60" sqref="B60"/>
    </sheetView>
  </sheetViews>
  <sheetFormatPr defaultColWidth="9" defaultRowHeight="14.25" x14ac:dyDescent="0.2"/>
  <cols>
    <col min="1" max="1" width="6.85546875" style="87" customWidth="1"/>
    <col min="2" max="2" width="81.85546875" style="87" customWidth="1"/>
    <col min="3" max="16384" width="9" style="87"/>
  </cols>
  <sheetData>
    <row r="2" spans="1:2" x14ac:dyDescent="0.2">
      <c r="A2" s="86" t="s">
        <v>1004</v>
      </c>
      <c r="B2" s="86" t="s">
        <v>1012</v>
      </c>
    </row>
    <row r="3" spans="1:2" s="93" customFormat="1" x14ac:dyDescent="0.2">
      <c r="A3" s="91" t="s">
        <v>981</v>
      </c>
      <c r="B3" s="92" t="s">
        <v>1005</v>
      </c>
    </row>
    <row r="4" spans="1:2" x14ac:dyDescent="0.2">
      <c r="A4" s="88">
        <v>1</v>
      </c>
      <c r="B4" s="89" t="s">
        <v>1077</v>
      </c>
    </row>
    <row r="5" spans="1:2" x14ac:dyDescent="0.2">
      <c r="A5" s="88">
        <v>2</v>
      </c>
      <c r="B5" s="89" t="s">
        <v>1006</v>
      </c>
    </row>
    <row r="6" spans="1:2" x14ac:dyDescent="0.2">
      <c r="A6" s="91" t="s">
        <v>982</v>
      </c>
      <c r="B6" s="92" t="s">
        <v>1019</v>
      </c>
    </row>
    <row r="7" spans="1:2" x14ac:dyDescent="0.2">
      <c r="A7" s="88">
        <v>1</v>
      </c>
      <c r="B7" s="89" t="s">
        <v>1020</v>
      </c>
    </row>
    <row r="8" spans="1:2" x14ac:dyDescent="0.2">
      <c r="A8" s="88">
        <v>2</v>
      </c>
      <c r="B8" s="89" t="s">
        <v>1021</v>
      </c>
    </row>
    <row r="9" spans="1:2" x14ac:dyDescent="0.2">
      <c r="A9" s="91" t="s">
        <v>983</v>
      </c>
      <c r="B9" s="92" t="s">
        <v>1029</v>
      </c>
    </row>
    <row r="10" spans="1:2" x14ac:dyDescent="0.2">
      <c r="A10" s="88">
        <v>1</v>
      </c>
      <c r="B10" s="89" t="s">
        <v>995</v>
      </c>
    </row>
    <row r="11" spans="1:2" x14ac:dyDescent="0.2">
      <c r="A11" s="88">
        <v>2</v>
      </c>
      <c r="B11" s="89" t="s">
        <v>996</v>
      </c>
    </row>
    <row r="12" spans="1:2" x14ac:dyDescent="0.2">
      <c r="A12" s="88">
        <v>3</v>
      </c>
      <c r="B12" s="89" t="s">
        <v>997</v>
      </c>
    </row>
    <row r="13" spans="1:2" s="93" customFormat="1" x14ac:dyDescent="0.2">
      <c r="A13" s="91" t="s">
        <v>984</v>
      </c>
      <c r="B13" s="92" t="s">
        <v>970</v>
      </c>
    </row>
    <row r="14" spans="1:2" x14ac:dyDescent="0.2">
      <c r="A14" s="88">
        <v>1</v>
      </c>
      <c r="B14" s="89" t="s">
        <v>991</v>
      </c>
    </row>
    <row r="15" spans="1:2" x14ac:dyDescent="0.2">
      <c r="A15" s="88">
        <v>2</v>
      </c>
      <c r="B15" s="89" t="s">
        <v>992</v>
      </c>
    </row>
    <row r="16" spans="1:2" x14ac:dyDescent="0.2">
      <c r="A16" s="88">
        <v>3</v>
      </c>
      <c r="B16" s="89" t="s">
        <v>1003</v>
      </c>
    </row>
    <row r="17" spans="1:2" x14ac:dyDescent="0.2">
      <c r="A17" s="91" t="s">
        <v>1025</v>
      </c>
      <c r="B17" s="92" t="s">
        <v>1011</v>
      </c>
    </row>
    <row r="18" spans="1:2" x14ac:dyDescent="0.2">
      <c r="A18" s="88">
        <v>1</v>
      </c>
      <c r="B18" s="89" t="s">
        <v>989</v>
      </c>
    </row>
    <row r="19" spans="1:2" x14ac:dyDescent="0.2">
      <c r="A19" s="88">
        <v>2</v>
      </c>
      <c r="B19" s="89" t="s">
        <v>972</v>
      </c>
    </row>
    <row r="20" spans="1:2" x14ac:dyDescent="0.2">
      <c r="A20" s="88">
        <v>3</v>
      </c>
      <c r="B20" s="90" t="s">
        <v>973</v>
      </c>
    </row>
    <row r="21" spans="1:2" x14ac:dyDescent="0.2">
      <c r="A21" s="88">
        <v>4</v>
      </c>
      <c r="B21" s="90" t="s">
        <v>993</v>
      </c>
    </row>
    <row r="22" spans="1:2" x14ac:dyDescent="0.2">
      <c r="A22" s="88">
        <v>5</v>
      </c>
      <c r="B22" s="90" t="s">
        <v>1031</v>
      </c>
    </row>
    <row r="23" spans="1:2" x14ac:dyDescent="0.2">
      <c r="A23" s="88">
        <v>6</v>
      </c>
      <c r="B23" s="90" t="s">
        <v>1032</v>
      </c>
    </row>
    <row r="24" spans="1:2" x14ac:dyDescent="0.2">
      <c r="A24" s="88">
        <v>7</v>
      </c>
      <c r="B24" s="90" t="s">
        <v>1038</v>
      </c>
    </row>
    <row r="25" spans="1:2" x14ac:dyDescent="0.2">
      <c r="A25" s="88">
        <v>8</v>
      </c>
      <c r="B25" s="90" t="s">
        <v>974</v>
      </c>
    </row>
    <row r="26" spans="1:2" x14ac:dyDescent="0.2">
      <c r="A26" s="88">
        <v>9</v>
      </c>
      <c r="B26" s="90" t="s">
        <v>1033</v>
      </c>
    </row>
    <row r="27" spans="1:2" x14ac:dyDescent="0.2">
      <c r="A27" s="88">
        <v>10</v>
      </c>
      <c r="B27" s="90" t="s">
        <v>1034</v>
      </c>
    </row>
    <row r="28" spans="1:2" x14ac:dyDescent="0.2">
      <c r="A28" s="88">
        <v>11</v>
      </c>
      <c r="B28" s="90" t="s">
        <v>1035</v>
      </c>
    </row>
    <row r="29" spans="1:2" x14ac:dyDescent="0.2">
      <c r="A29" s="88">
        <v>12</v>
      </c>
      <c r="B29" s="90" t="s">
        <v>1036</v>
      </c>
    </row>
    <row r="30" spans="1:2" x14ac:dyDescent="0.2">
      <c r="A30" s="88">
        <v>13</v>
      </c>
      <c r="B30" s="90" t="s">
        <v>1037</v>
      </c>
    </row>
    <row r="31" spans="1:2" x14ac:dyDescent="0.2">
      <c r="A31" s="88">
        <v>14</v>
      </c>
      <c r="B31" s="90" t="s">
        <v>1003</v>
      </c>
    </row>
    <row r="32" spans="1:2" x14ac:dyDescent="0.2">
      <c r="A32" s="91" t="s">
        <v>1026</v>
      </c>
      <c r="B32" s="92" t="s">
        <v>1024</v>
      </c>
    </row>
    <row r="33" spans="1:2" x14ac:dyDescent="0.2">
      <c r="A33" s="88">
        <v>1</v>
      </c>
      <c r="B33" s="89" t="s">
        <v>999</v>
      </c>
    </row>
    <row r="34" spans="1:2" x14ac:dyDescent="0.2">
      <c r="A34" s="88">
        <v>2</v>
      </c>
      <c r="B34" s="89" t="s">
        <v>1000</v>
      </c>
    </row>
    <row r="35" spans="1:2" x14ac:dyDescent="0.2">
      <c r="A35" s="88">
        <v>3</v>
      </c>
      <c r="B35" s="89" t="s">
        <v>998</v>
      </c>
    </row>
    <row r="36" spans="1:2" x14ac:dyDescent="0.2">
      <c r="A36" s="88">
        <v>4</v>
      </c>
      <c r="B36" s="89" t="s">
        <v>1001</v>
      </c>
    </row>
    <row r="37" spans="1:2" x14ac:dyDescent="0.2">
      <c r="A37" s="88">
        <v>5</v>
      </c>
      <c r="B37" s="89" t="s">
        <v>1003</v>
      </c>
    </row>
    <row r="38" spans="1:2" x14ac:dyDescent="0.2">
      <c r="A38" s="91" t="s">
        <v>1026</v>
      </c>
      <c r="B38" s="92" t="s">
        <v>1067</v>
      </c>
    </row>
    <row r="39" spans="1:2" x14ac:dyDescent="0.2">
      <c r="A39" s="88">
        <v>1</v>
      </c>
      <c r="B39" s="89" t="s">
        <v>1022</v>
      </c>
    </row>
    <row r="40" spans="1:2" x14ac:dyDescent="0.2">
      <c r="A40" s="88">
        <v>2</v>
      </c>
      <c r="B40" s="89" t="s">
        <v>1023</v>
      </c>
    </row>
    <row r="41" spans="1:2" x14ac:dyDescent="0.2">
      <c r="A41" s="88">
        <v>3</v>
      </c>
      <c r="B41" s="89" t="s">
        <v>1058</v>
      </c>
    </row>
    <row r="42" spans="1:2" x14ac:dyDescent="0.2">
      <c r="A42" s="88">
        <v>4</v>
      </c>
      <c r="B42" s="89" t="s">
        <v>1059</v>
      </c>
    </row>
    <row r="43" spans="1:2" x14ac:dyDescent="0.2">
      <c r="A43" s="88">
        <v>5</v>
      </c>
      <c r="B43" s="89" t="s">
        <v>1060</v>
      </c>
    </row>
    <row r="44" spans="1:2" x14ac:dyDescent="0.2">
      <c r="A44" s="88">
        <v>6</v>
      </c>
      <c r="B44" s="89" t="s">
        <v>1061</v>
      </c>
    </row>
    <row r="45" spans="1:2" x14ac:dyDescent="0.2">
      <c r="A45" s="88">
        <v>7</v>
      </c>
      <c r="B45" s="89" t="s">
        <v>1062</v>
      </c>
    </row>
    <row r="46" spans="1:2" x14ac:dyDescent="0.2">
      <c r="A46" s="88">
        <v>8</v>
      </c>
      <c r="B46" s="89" t="s">
        <v>1063</v>
      </c>
    </row>
    <row r="47" spans="1:2" x14ac:dyDescent="0.2">
      <c r="A47" s="88">
        <v>9</v>
      </c>
      <c r="B47" s="89" t="s">
        <v>1064</v>
      </c>
    </row>
    <row r="48" spans="1:2" x14ac:dyDescent="0.2">
      <c r="A48" s="88">
        <v>10</v>
      </c>
      <c r="B48" s="89" t="s">
        <v>1065</v>
      </c>
    </row>
    <row r="49" spans="1:2" x14ac:dyDescent="0.2">
      <c r="A49" s="88">
        <v>11</v>
      </c>
      <c r="B49" s="89" t="s">
        <v>1078</v>
      </c>
    </row>
    <row r="50" spans="1:2" x14ac:dyDescent="0.2">
      <c r="A50" s="88">
        <v>12</v>
      </c>
      <c r="B50" s="89" t="s">
        <v>1079</v>
      </c>
    </row>
    <row r="51" spans="1:2" x14ac:dyDescent="0.2">
      <c r="A51" s="88">
        <v>13</v>
      </c>
      <c r="B51" s="89" t="s">
        <v>1080</v>
      </c>
    </row>
    <row r="52" spans="1:2" x14ac:dyDescent="0.2">
      <c r="A52" s="88">
        <v>14</v>
      </c>
      <c r="B52" s="89" t="s">
        <v>1081</v>
      </c>
    </row>
    <row r="53" spans="1:2" x14ac:dyDescent="0.2">
      <c r="A53" s="88">
        <v>15</v>
      </c>
      <c r="B53" s="89" t="s">
        <v>1082</v>
      </c>
    </row>
    <row r="54" spans="1:2" x14ac:dyDescent="0.2">
      <c r="A54" s="88">
        <v>16</v>
      </c>
      <c r="B54" s="89" t="s">
        <v>1083</v>
      </c>
    </row>
    <row r="55" spans="1:2" x14ac:dyDescent="0.2">
      <c r="A55" s="88">
        <v>17</v>
      </c>
      <c r="B55" s="89" t="s">
        <v>1084</v>
      </c>
    </row>
    <row r="56" spans="1:2" x14ac:dyDescent="0.2">
      <c r="A56" s="88">
        <v>18</v>
      </c>
      <c r="B56" s="89" t="s">
        <v>1085</v>
      </c>
    </row>
    <row r="57" spans="1:2" x14ac:dyDescent="0.2">
      <c r="A57" s="88">
        <v>19</v>
      </c>
      <c r="B57" s="89" t="s">
        <v>1086</v>
      </c>
    </row>
    <row r="58" spans="1:2" x14ac:dyDescent="0.2">
      <c r="A58" s="88">
        <v>20</v>
      </c>
      <c r="B58" s="89" t="s">
        <v>1087</v>
      </c>
    </row>
    <row r="59" spans="1:2" x14ac:dyDescent="0.2">
      <c r="A59" s="91" t="s">
        <v>1481</v>
      </c>
      <c r="B59" s="92" t="s">
        <v>1482</v>
      </c>
    </row>
    <row r="60" spans="1:2" x14ac:dyDescent="0.2">
      <c r="A60" s="88">
        <v>1</v>
      </c>
      <c r="B60" s="89" t="s">
        <v>1465</v>
      </c>
    </row>
    <row r="61" spans="1:2" x14ac:dyDescent="0.2">
      <c r="A61" s="88">
        <v>2</v>
      </c>
      <c r="B61" s="89" t="s">
        <v>1466</v>
      </c>
    </row>
    <row r="62" spans="1:2" x14ac:dyDescent="0.2">
      <c r="A62" s="88">
        <v>3</v>
      </c>
      <c r="B62" s="89" t="s">
        <v>1467</v>
      </c>
    </row>
    <row r="63" spans="1:2" x14ac:dyDescent="0.2">
      <c r="A63" s="88">
        <v>4</v>
      </c>
      <c r="B63" s="89" t="s">
        <v>1468</v>
      </c>
    </row>
    <row r="64" spans="1:2" x14ac:dyDescent="0.2">
      <c r="A64" s="88">
        <v>5</v>
      </c>
      <c r="B64" s="89" t="s">
        <v>1469</v>
      </c>
    </row>
    <row r="65" spans="1:2" x14ac:dyDescent="0.2">
      <c r="A65" s="88">
        <v>6</v>
      </c>
      <c r="B65" s="89" t="s">
        <v>1470</v>
      </c>
    </row>
    <row r="66" spans="1:2" x14ac:dyDescent="0.2">
      <c r="A66" s="88">
        <v>7</v>
      </c>
      <c r="B66" s="89" t="s">
        <v>1471</v>
      </c>
    </row>
    <row r="67" spans="1:2" x14ac:dyDescent="0.2">
      <c r="A67" s="88">
        <v>8</v>
      </c>
      <c r="B67" s="89" t="s">
        <v>1472</v>
      </c>
    </row>
    <row r="68" spans="1:2" x14ac:dyDescent="0.2">
      <c r="A68" s="88">
        <v>9</v>
      </c>
      <c r="B68" s="89" t="s">
        <v>1473</v>
      </c>
    </row>
    <row r="69" spans="1:2" x14ac:dyDescent="0.2">
      <c r="A69" s="88">
        <v>10</v>
      </c>
      <c r="B69" s="89" t="s">
        <v>1474</v>
      </c>
    </row>
    <row r="70" spans="1:2" x14ac:dyDescent="0.2">
      <c r="A70" s="88">
        <v>11</v>
      </c>
      <c r="B70" s="89" t="s">
        <v>1475</v>
      </c>
    </row>
    <row r="71" spans="1:2" x14ac:dyDescent="0.2">
      <c r="A71" s="88">
        <v>12</v>
      </c>
      <c r="B71" s="89" t="s">
        <v>1476</v>
      </c>
    </row>
    <row r="72" spans="1:2" x14ac:dyDescent="0.2">
      <c r="A72" s="88">
        <v>13</v>
      </c>
      <c r="B72" s="89" t="s">
        <v>1477</v>
      </c>
    </row>
    <row r="73" spans="1:2" x14ac:dyDescent="0.2">
      <c r="A73" s="88">
        <v>14</v>
      </c>
      <c r="B73" s="89" t="s">
        <v>1478</v>
      </c>
    </row>
    <row r="74" spans="1:2" x14ac:dyDescent="0.2">
      <c r="A74" s="88">
        <v>15</v>
      </c>
      <c r="B74" s="89" t="s">
        <v>1479</v>
      </c>
    </row>
    <row r="75" spans="1:2" x14ac:dyDescent="0.2">
      <c r="A75" s="88">
        <v>16</v>
      </c>
      <c r="B75" s="89" t="s">
        <v>1480</v>
      </c>
    </row>
  </sheetData>
  <sheetProtection password="C763" sheet="1"/>
  <customSheetViews>
    <customSheetView guid="{2179B08D-B829-4007-8002-3485BDB7BDD6}" topLeftCell="A52">
      <selection activeCell="B60" sqref="B6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D364"/>
  <sheetViews>
    <sheetView topLeftCell="A136" workbookViewId="0">
      <selection activeCell="B161" sqref="B161"/>
    </sheetView>
  </sheetViews>
  <sheetFormatPr defaultRowHeight="15" x14ac:dyDescent="0.25"/>
  <cols>
    <col min="2" max="2" width="91.85546875" customWidth="1"/>
    <col min="3" max="3" width="15.28515625" customWidth="1"/>
  </cols>
  <sheetData>
    <row r="2" spans="1:3" x14ac:dyDescent="0.25">
      <c r="A2" t="s">
        <v>0</v>
      </c>
      <c r="B2" t="s">
        <v>1096</v>
      </c>
    </row>
    <row r="3" spans="1:3" s="140" customFormat="1" x14ac:dyDescent="0.25">
      <c r="A3" s="140" t="s">
        <v>980</v>
      </c>
      <c r="B3" s="137" t="s">
        <v>1449</v>
      </c>
    </row>
    <row r="4" spans="1:3" s="136" customFormat="1" x14ac:dyDescent="0.25">
      <c r="A4">
        <v>1</v>
      </c>
      <c r="B4" t="s">
        <v>1097</v>
      </c>
      <c r="C4"/>
    </row>
    <row r="5" spans="1:3" s="136" customFormat="1" x14ac:dyDescent="0.25">
      <c r="A5">
        <v>2</v>
      </c>
      <c r="B5" t="s">
        <v>1098</v>
      </c>
      <c r="C5"/>
    </row>
    <row r="6" spans="1:3" s="136" customFormat="1" x14ac:dyDescent="0.25">
      <c r="A6">
        <v>3</v>
      </c>
      <c r="B6" t="s">
        <v>1099</v>
      </c>
      <c r="C6"/>
    </row>
    <row r="7" spans="1:3" s="136" customFormat="1" x14ac:dyDescent="0.25">
      <c r="A7">
        <v>4</v>
      </c>
      <c r="B7" t="s">
        <v>1100</v>
      </c>
      <c r="C7"/>
    </row>
    <row r="8" spans="1:3" s="136" customFormat="1" x14ac:dyDescent="0.25">
      <c r="A8">
        <v>5</v>
      </c>
      <c r="B8" t="s">
        <v>1101</v>
      </c>
      <c r="C8"/>
    </row>
    <row r="9" spans="1:3" s="136" customFormat="1" x14ac:dyDescent="0.25">
      <c r="A9">
        <v>6</v>
      </c>
      <c r="B9" t="s">
        <v>1102</v>
      </c>
      <c r="C9"/>
    </row>
    <row r="10" spans="1:3" s="136" customFormat="1" x14ac:dyDescent="0.25">
      <c r="A10">
        <v>7</v>
      </c>
      <c r="B10" t="s">
        <v>1103</v>
      </c>
      <c r="C10"/>
    </row>
    <row r="11" spans="1:3" s="136" customFormat="1" x14ac:dyDescent="0.25">
      <c r="A11">
        <v>8</v>
      </c>
      <c r="B11" t="s">
        <v>1104</v>
      </c>
      <c r="C11"/>
    </row>
    <row r="12" spans="1:3" s="136" customFormat="1" x14ac:dyDescent="0.25">
      <c r="A12">
        <v>9</v>
      </c>
      <c r="B12" t="s">
        <v>1105</v>
      </c>
      <c r="C12"/>
    </row>
    <row r="13" spans="1:3" s="136" customFormat="1" x14ac:dyDescent="0.25">
      <c r="A13">
        <v>10</v>
      </c>
      <c r="B13" t="s">
        <v>1106</v>
      </c>
      <c r="C13"/>
    </row>
    <row r="14" spans="1:3" s="136" customFormat="1" x14ac:dyDescent="0.25">
      <c r="A14">
        <v>11</v>
      </c>
      <c r="B14" t="s">
        <v>1107</v>
      </c>
      <c r="C14"/>
    </row>
    <row r="15" spans="1:3" s="136" customFormat="1" x14ac:dyDescent="0.25">
      <c r="A15">
        <v>12</v>
      </c>
      <c r="B15" t="s">
        <v>1108</v>
      </c>
      <c r="C15"/>
    </row>
    <row r="16" spans="1:3" s="136" customFormat="1" x14ac:dyDescent="0.25">
      <c r="A16">
        <v>13</v>
      </c>
      <c r="B16" t="s">
        <v>1109</v>
      </c>
      <c r="C16"/>
    </row>
    <row r="17" spans="1:3" s="136" customFormat="1" x14ac:dyDescent="0.25">
      <c r="A17">
        <v>14</v>
      </c>
      <c r="B17" t="s">
        <v>1110</v>
      </c>
      <c r="C17"/>
    </row>
    <row r="18" spans="1:3" s="136" customFormat="1" x14ac:dyDescent="0.25">
      <c r="A18">
        <v>15</v>
      </c>
      <c r="B18" t="s">
        <v>1111</v>
      </c>
      <c r="C18"/>
    </row>
    <row r="19" spans="1:3" s="136" customFormat="1" x14ac:dyDescent="0.25">
      <c r="A19">
        <v>16</v>
      </c>
      <c r="B19" t="s">
        <v>1112</v>
      </c>
      <c r="C19"/>
    </row>
    <row r="20" spans="1:3" s="136" customFormat="1" x14ac:dyDescent="0.25">
      <c r="A20">
        <v>17</v>
      </c>
      <c r="B20" t="s">
        <v>1113</v>
      </c>
      <c r="C20"/>
    </row>
    <row r="21" spans="1:3" s="136" customFormat="1" x14ac:dyDescent="0.25">
      <c r="A21">
        <v>18</v>
      </c>
      <c r="B21" t="s">
        <v>1114</v>
      </c>
      <c r="C21"/>
    </row>
    <row r="22" spans="1:3" s="136" customFormat="1" x14ac:dyDescent="0.25">
      <c r="A22">
        <v>19</v>
      </c>
      <c r="B22" t="s">
        <v>1115</v>
      </c>
      <c r="C22"/>
    </row>
    <row r="23" spans="1:3" s="136" customFormat="1" x14ac:dyDescent="0.25">
      <c r="A23">
        <v>20</v>
      </c>
      <c r="B23" t="s">
        <v>1116</v>
      </c>
      <c r="C23"/>
    </row>
    <row r="24" spans="1:3" s="136" customFormat="1" x14ac:dyDescent="0.25">
      <c r="A24">
        <v>21</v>
      </c>
      <c r="B24" t="s">
        <v>1117</v>
      </c>
      <c r="C24"/>
    </row>
    <row r="25" spans="1:3" s="136" customFormat="1" x14ac:dyDescent="0.25">
      <c r="A25">
        <v>22</v>
      </c>
      <c r="B25" t="s">
        <v>1118</v>
      </c>
      <c r="C25"/>
    </row>
    <row r="26" spans="1:3" s="136" customFormat="1" x14ac:dyDescent="0.25">
      <c r="A26">
        <v>23</v>
      </c>
      <c r="B26" t="s">
        <v>1119</v>
      </c>
      <c r="C26"/>
    </row>
    <row r="27" spans="1:3" s="136" customFormat="1" x14ac:dyDescent="0.25">
      <c r="A27">
        <v>24</v>
      </c>
      <c r="B27" t="s">
        <v>1120</v>
      </c>
      <c r="C27"/>
    </row>
    <row r="28" spans="1:3" s="136" customFormat="1" x14ac:dyDescent="0.25">
      <c r="A28">
        <v>25</v>
      </c>
      <c r="B28" t="s">
        <v>1121</v>
      </c>
      <c r="C28"/>
    </row>
    <row r="29" spans="1:3" s="136" customFormat="1" x14ac:dyDescent="0.25">
      <c r="A29">
        <v>26</v>
      </c>
      <c r="B29" t="s">
        <v>1122</v>
      </c>
      <c r="C29"/>
    </row>
    <row r="30" spans="1:3" s="136" customFormat="1" x14ac:dyDescent="0.25">
      <c r="A30">
        <v>27</v>
      </c>
      <c r="B30" t="s">
        <v>1123</v>
      </c>
      <c r="C30"/>
    </row>
    <row r="31" spans="1:3" s="136" customFormat="1" x14ac:dyDescent="0.25">
      <c r="A31">
        <v>28</v>
      </c>
      <c r="B31" t="s">
        <v>1124</v>
      </c>
      <c r="C31"/>
    </row>
    <row r="32" spans="1:3" s="136" customFormat="1" x14ac:dyDescent="0.25">
      <c r="A32">
        <v>29</v>
      </c>
      <c r="B32" t="s">
        <v>1125</v>
      </c>
      <c r="C32"/>
    </row>
    <row r="33" spans="1:3" s="136" customFormat="1" x14ac:dyDescent="0.25">
      <c r="A33">
        <v>30</v>
      </c>
      <c r="B33" t="s">
        <v>1126</v>
      </c>
      <c r="C33"/>
    </row>
    <row r="34" spans="1:3" s="136" customFormat="1" x14ac:dyDescent="0.25">
      <c r="A34">
        <v>31</v>
      </c>
      <c r="B34" t="s">
        <v>1127</v>
      </c>
      <c r="C34"/>
    </row>
    <row r="35" spans="1:3" s="136" customFormat="1" x14ac:dyDescent="0.25">
      <c r="A35">
        <v>32</v>
      </c>
      <c r="B35" t="s">
        <v>1128</v>
      </c>
      <c r="C35"/>
    </row>
    <row r="36" spans="1:3" s="136" customFormat="1" x14ac:dyDescent="0.25">
      <c r="A36">
        <v>33</v>
      </c>
      <c r="B36" t="s">
        <v>1129</v>
      </c>
      <c r="C36"/>
    </row>
    <row r="37" spans="1:3" s="136" customFormat="1" x14ac:dyDescent="0.25">
      <c r="A37">
        <v>34</v>
      </c>
      <c r="B37" t="s">
        <v>1130</v>
      </c>
      <c r="C37"/>
    </row>
    <row r="38" spans="1:3" s="136" customFormat="1" x14ac:dyDescent="0.25">
      <c r="A38">
        <v>35</v>
      </c>
      <c r="B38" t="s">
        <v>1131</v>
      </c>
      <c r="C38"/>
    </row>
    <row r="39" spans="1:3" s="136" customFormat="1" x14ac:dyDescent="0.25">
      <c r="A39">
        <v>36</v>
      </c>
      <c r="B39" t="s">
        <v>1132</v>
      </c>
      <c r="C39"/>
    </row>
    <row r="40" spans="1:3" s="136" customFormat="1" x14ac:dyDescent="0.25">
      <c r="A40">
        <v>37</v>
      </c>
      <c r="B40" t="s">
        <v>1133</v>
      </c>
      <c r="C40"/>
    </row>
    <row r="41" spans="1:3" s="136" customFormat="1" x14ac:dyDescent="0.25">
      <c r="A41">
        <v>38</v>
      </c>
      <c r="B41" t="s">
        <v>1134</v>
      </c>
      <c r="C41"/>
    </row>
    <row r="42" spans="1:3" s="136" customFormat="1" x14ac:dyDescent="0.25">
      <c r="A42">
        <v>39</v>
      </c>
      <c r="B42" t="s">
        <v>1135</v>
      </c>
      <c r="C42"/>
    </row>
    <row r="43" spans="1:3" s="136" customFormat="1" x14ac:dyDescent="0.25">
      <c r="A43">
        <v>40</v>
      </c>
      <c r="B43" t="s">
        <v>1136</v>
      </c>
      <c r="C43"/>
    </row>
    <row r="44" spans="1:3" s="136" customFormat="1" x14ac:dyDescent="0.25">
      <c r="A44">
        <v>41</v>
      </c>
      <c r="B44" t="s">
        <v>1137</v>
      </c>
      <c r="C44"/>
    </row>
    <row r="45" spans="1:3" s="136" customFormat="1" x14ac:dyDescent="0.25">
      <c r="A45">
        <v>42</v>
      </c>
      <c r="B45" t="s">
        <v>1138</v>
      </c>
      <c r="C45"/>
    </row>
    <row r="46" spans="1:3" s="136" customFormat="1" x14ac:dyDescent="0.25">
      <c r="A46">
        <v>43</v>
      </c>
      <c r="B46" t="s">
        <v>1139</v>
      </c>
      <c r="C46"/>
    </row>
    <row r="47" spans="1:3" s="136" customFormat="1" x14ac:dyDescent="0.25">
      <c r="A47">
        <v>44</v>
      </c>
      <c r="B47" t="s">
        <v>1140</v>
      </c>
      <c r="C47"/>
    </row>
    <row r="48" spans="1:3" s="136" customFormat="1" x14ac:dyDescent="0.25">
      <c r="A48">
        <v>45</v>
      </c>
      <c r="B48" t="s">
        <v>1141</v>
      </c>
      <c r="C48"/>
    </row>
    <row r="49" spans="1:3" s="136" customFormat="1" x14ac:dyDescent="0.25">
      <c r="A49">
        <v>46</v>
      </c>
      <c r="B49" t="s">
        <v>1142</v>
      </c>
      <c r="C49"/>
    </row>
    <row r="50" spans="1:3" s="136" customFormat="1" x14ac:dyDescent="0.25">
      <c r="A50">
        <v>47</v>
      </c>
      <c r="B50" t="s">
        <v>1143</v>
      </c>
      <c r="C50"/>
    </row>
    <row r="51" spans="1:3" s="136" customFormat="1" x14ac:dyDescent="0.25">
      <c r="A51">
        <v>48</v>
      </c>
      <c r="B51" t="s">
        <v>1144</v>
      </c>
      <c r="C51"/>
    </row>
    <row r="52" spans="1:3" s="136" customFormat="1" x14ac:dyDescent="0.25">
      <c r="A52">
        <v>49</v>
      </c>
      <c r="B52" t="s">
        <v>1145</v>
      </c>
      <c r="C52"/>
    </row>
    <row r="53" spans="1:3" s="136" customFormat="1" x14ac:dyDescent="0.25">
      <c r="A53">
        <v>50</v>
      </c>
      <c r="B53" t="s">
        <v>1146</v>
      </c>
      <c r="C53"/>
    </row>
    <row r="54" spans="1:3" s="136" customFormat="1" x14ac:dyDescent="0.25">
      <c r="A54">
        <v>51</v>
      </c>
      <c r="B54" t="s">
        <v>1147</v>
      </c>
      <c r="C54"/>
    </row>
    <row r="55" spans="1:3" s="136" customFormat="1" x14ac:dyDescent="0.25">
      <c r="A55">
        <v>52</v>
      </c>
      <c r="B55" t="s">
        <v>1148</v>
      </c>
      <c r="C55"/>
    </row>
    <row r="56" spans="1:3" s="136" customFormat="1" x14ac:dyDescent="0.25">
      <c r="A56">
        <v>53</v>
      </c>
      <c r="B56" t="s">
        <v>1149</v>
      </c>
      <c r="C56"/>
    </row>
    <row r="57" spans="1:3" s="136" customFormat="1" x14ac:dyDescent="0.25">
      <c r="A57">
        <v>54</v>
      </c>
      <c r="B57" t="s">
        <v>1150</v>
      </c>
      <c r="C57"/>
    </row>
    <row r="58" spans="1:3" s="136" customFormat="1" x14ac:dyDescent="0.25">
      <c r="A58">
        <v>55</v>
      </c>
      <c r="B58" t="s">
        <v>1151</v>
      </c>
      <c r="C58"/>
    </row>
    <row r="59" spans="1:3" s="136" customFormat="1" x14ac:dyDescent="0.25">
      <c r="A59">
        <v>56</v>
      </c>
      <c r="B59" t="s">
        <v>1152</v>
      </c>
      <c r="C59"/>
    </row>
    <row r="60" spans="1:3" s="136" customFormat="1" x14ac:dyDescent="0.25">
      <c r="A60">
        <v>57</v>
      </c>
      <c r="B60" t="s">
        <v>1153</v>
      </c>
      <c r="C60"/>
    </row>
    <row r="61" spans="1:3" s="136" customFormat="1" x14ac:dyDescent="0.25">
      <c r="A61">
        <v>58</v>
      </c>
      <c r="B61" t="s">
        <v>1154</v>
      </c>
      <c r="C61"/>
    </row>
    <row r="62" spans="1:3" s="136" customFormat="1" x14ac:dyDescent="0.25">
      <c r="A62">
        <v>59</v>
      </c>
      <c r="B62" t="s">
        <v>1155</v>
      </c>
      <c r="C62"/>
    </row>
    <row r="63" spans="1:3" s="136" customFormat="1" x14ac:dyDescent="0.25">
      <c r="A63">
        <v>60</v>
      </c>
      <c r="B63" t="s">
        <v>1156</v>
      </c>
      <c r="C63"/>
    </row>
    <row r="64" spans="1:3" s="136" customFormat="1" x14ac:dyDescent="0.25">
      <c r="A64">
        <v>61</v>
      </c>
      <c r="B64" t="s">
        <v>1157</v>
      </c>
      <c r="C64"/>
    </row>
    <row r="65" spans="1:4" s="136" customFormat="1" x14ac:dyDescent="0.25">
      <c r="A65">
        <v>62</v>
      </c>
      <c r="B65" t="s">
        <v>1158</v>
      </c>
      <c r="C65"/>
    </row>
    <row r="66" spans="1:4" s="139" customFormat="1" x14ac:dyDescent="0.25">
      <c r="A66" s="137" t="s">
        <v>1017</v>
      </c>
      <c r="B66" s="137" t="s">
        <v>1159</v>
      </c>
      <c r="C66" s="137"/>
      <c r="D66" s="138"/>
    </row>
    <row r="67" spans="1:4" s="136" customFormat="1" x14ac:dyDescent="0.25">
      <c r="A67">
        <v>64</v>
      </c>
      <c r="B67" t="s">
        <v>1160</v>
      </c>
      <c r="C67">
        <v>1</v>
      </c>
    </row>
    <row r="68" spans="1:4" s="136" customFormat="1" x14ac:dyDescent="0.25">
      <c r="A68">
        <v>65</v>
      </c>
      <c r="B68" t="s">
        <v>1161</v>
      </c>
      <c r="C68">
        <v>2</v>
      </c>
    </row>
    <row r="69" spans="1:4" s="136" customFormat="1" x14ac:dyDescent="0.25">
      <c r="A69">
        <v>66</v>
      </c>
      <c r="B69" t="s">
        <v>1162</v>
      </c>
      <c r="C69"/>
    </row>
    <row r="70" spans="1:4" s="136" customFormat="1" x14ac:dyDescent="0.25">
      <c r="A70">
        <v>67</v>
      </c>
      <c r="B70" t="s">
        <v>1163</v>
      </c>
      <c r="C70"/>
    </row>
    <row r="71" spans="1:4" s="136" customFormat="1" x14ac:dyDescent="0.25">
      <c r="A71">
        <v>68</v>
      </c>
      <c r="B71" t="s">
        <v>1164</v>
      </c>
      <c r="C71"/>
    </row>
    <row r="72" spans="1:4" s="136" customFormat="1" x14ac:dyDescent="0.25">
      <c r="A72">
        <v>69</v>
      </c>
      <c r="B72" t="s">
        <v>1165</v>
      </c>
      <c r="C72"/>
    </row>
    <row r="73" spans="1:4" s="136" customFormat="1" x14ac:dyDescent="0.25">
      <c r="A73">
        <v>70</v>
      </c>
      <c r="B73" t="s">
        <v>1166</v>
      </c>
      <c r="C73"/>
    </row>
    <row r="74" spans="1:4" s="136" customFormat="1" x14ac:dyDescent="0.25">
      <c r="A74">
        <v>71</v>
      </c>
      <c r="B74" t="s">
        <v>1167</v>
      </c>
      <c r="C74"/>
    </row>
    <row r="75" spans="1:4" s="136" customFormat="1" x14ac:dyDescent="0.25">
      <c r="A75">
        <v>72</v>
      </c>
      <c r="B75" t="s">
        <v>1168</v>
      </c>
      <c r="C75"/>
    </row>
    <row r="76" spans="1:4" s="136" customFormat="1" x14ac:dyDescent="0.25">
      <c r="A76">
        <v>73</v>
      </c>
      <c r="B76" t="s">
        <v>1169</v>
      </c>
      <c r="C76"/>
    </row>
    <row r="77" spans="1:4" s="136" customFormat="1" x14ac:dyDescent="0.25">
      <c r="A77">
        <v>74</v>
      </c>
      <c r="B77" t="s">
        <v>1170</v>
      </c>
      <c r="C77"/>
    </row>
    <row r="78" spans="1:4" s="136" customFormat="1" x14ac:dyDescent="0.25">
      <c r="A78">
        <v>75</v>
      </c>
      <c r="B78" t="s">
        <v>1171</v>
      </c>
      <c r="C78"/>
    </row>
    <row r="79" spans="1:4" s="136" customFormat="1" x14ac:dyDescent="0.25">
      <c r="A79">
        <v>76</v>
      </c>
      <c r="B79" t="s">
        <v>1172</v>
      </c>
      <c r="C79"/>
    </row>
    <row r="80" spans="1:4" s="136" customFormat="1" x14ac:dyDescent="0.25">
      <c r="A80">
        <v>77</v>
      </c>
      <c r="B80" t="s">
        <v>1173</v>
      </c>
      <c r="C80"/>
    </row>
    <row r="81" spans="1:3" s="136" customFormat="1" x14ac:dyDescent="0.25">
      <c r="A81">
        <v>78</v>
      </c>
      <c r="B81" t="s">
        <v>1174</v>
      </c>
      <c r="C81"/>
    </row>
    <row r="82" spans="1:3" s="136" customFormat="1" x14ac:dyDescent="0.25">
      <c r="A82">
        <v>79</v>
      </c>
      <c r="B82" t="s">
        <v>1175</v>
      </c>
      <c r="C82"/>
    </row>
    <row r="83" spans="1:3" s="136" customFormat="1" x14ac:dyDescent="0.25">
      <c r="A83">
        <v>80</v>
      </c>
      <c r="B83" t="s">
        <v>1176</v>
      </c>
      <c r="C83"/>
    </row>
    <row r="84" spans="1:3" s="136" customFormat="1" x14ac:dyDescent="0.25">
      <c r="A84">
        <v>81</v>
      </c>
      <c r="B84" t="s">
        <v>1177</v>
      </c>
      <c r="C84"/>
    </row>
    <row r="85" spans="1:3" s="136" customFormat="1" x14ac:dyDescent="0.25">
      <c r="A85">
        <v>82</v>
      </c>
      <c r="B85" t="s">
        <v>1178</v>
      </c>
      <c r="C85"/>
    </row>
    <row r="86" spans="1:3" s="136" customFormat="1" x14ac:dyDescent="0.25">
      <c r="A86">
        <v>83</v>
      </c>
      <c r="B86" t="s">
        <v>1179</v>
      </c>
      <c r="C86"/>
    </row>
    <row r="87" spans="1:3" s="136" customFormat="1" x14ac:dyDescent="0.25">
      <c r="A87">
        <v>84</v>
      </c>
      <c r="B87" t="s">
        <v>1180</v>
      </c>
      <c r="C87"/>
    </row>
    <row r="88" spans="1:3" s="136" customFormat="1" x14ac:dyDescent="0.25">
      <c r="A88">
        <v>85</v>
      </c>
      <c r="B88" t="s">
        <v>1181</v>
      </c>
      <c r="C88"/>
    </row>
    <row r="89" spans="1:3" s="136" customFormat="1" x14ac:dyDescent="0.25">
      <c r="A89">
        <v>86</v>
      </c>
      <c r="B89" t="s">
        <v>1182</v>
      </c>
      <c r="C89"/>
    </row>
    <row r="90" spans="1:3" s="136" customFormat="1" x14ac:dyDescent="0.25">
      <c r="A90">
        <v>87</v>
      </c>
      <c r="B90" t="s">
        <v>1183</v>
      </c>
      <c r="C90"/>
    </row>
    <row r="91" spans="1:3" s="136" customFormat="1" x14ac:dyDescent="0.25">
      <c r="A91">
        <v>88</v>
      </c>
      <c r="B91" t="s">
        <v>1184</v>
      </c>
      <c r="C91"/>
    </row>
    <row r="92" spans="1:3" s="136" customFormat="1" x14ac:dyDescent="0.25">
      <c r="A92">
        <v>89</v>
      </c>
      <c r="B92" t="s">
        <v>1185</v>
      </c>
      <c r="C92"/>
    </row>
    <row r="93" spans="1:3" s="136" customFormat="1" x14ac:dyDescent="0.25">
      <c r="A93">
        <v>90</v>
      </c>
      <c r="B93" t="s">
        <v>1186</v>
      </c>
      <c r="C93"/>
    </row>
    <row r="94" spans="1:3" s="136" customFormat="1" x14ac:dyDescent="0.25">
      <c r="A94">
        <v>91</v>
      </c>
      <c r="B94" t="s">
        <v>1187</v>
      </c>
      <c r="C94"/>
    </row>
    <row r="95" spans="1:3" s="136" customFormat="1" x14ac:dyDescent="0.25">
      <c r="A95">
        <v>92</v>
      </c>
      <c r="B95" t="s">
        <v>1188</v>
      </c>
      <c r="C95"/>
    </row>
    <row r="96" spans="1:3" s="136" customFormat="1" x14ac:dyDescent="0.25">
      <c r="A96">
        <v>93</v>
      </c>
      <c r="B96" t="s">
        <v>1189</v>
      </c>
      <c r="C96"/>
    </row>
    <row r="97" spans="1:3" s="136" customFormat="1" x14ac:dyDescent="0.25">
      <c r="A97">
        <v>94</v>
      </c>
      <c r="B97" t="s">
        <v>1190</v>
      </c>
      <c r="C97"/>
    </row>
    <row r="98" spans="1:3" s="136" customFormat="1" x14ac:dyDescent="0.25">
      <c r="A98">
        <v>95</v>
      </c>
      <c r="B98" t="s">
        <v>1191</v>
      </c>
      <c r="C98"/>
    </row>
    <row r="99" spans="1:3" s="136" customFormat="1" x14ac:dyDescent="0.25">
      <c r="A99">
        <v>96</v>
      </c>
      <c r="B99" t="s">
        <v>1192</v>
      </c>
      <c r="C99"/>
    </row>
    <row r="100" spans="1:3" s="136" customFormat="1" x14ac:dyDescent="0.25">
      <c r="A100">
        <v>97</v>
      </c>
      <c r="B100" t="s">
        <v>1193</v>
      </c>
      <c r="C100"/>
    </row>
    <row r="101" spans="1:3" s="136" customFormat="1" x14ac:dyDescent="0.25">
      <c r="A101">
        <v>98</v>
      </c>
      <c r="B101" t="s">
        <v>1194</v>
      </c>
      <c r="C101"/>
    </row>
    <row r="102" spans="1:3" s="136" customFormat="1" x14ac:dyDescent="0.25">
      <c r="A102">
        <v>99</v>
      </c>
      <c r="B102" t="s">
        <v>1195</v>
      </c>
      <c r="C102"/>
    </row>
    <row r="103" spans="1:3" s="136" customFormat="1" x14ac:dyDescent="0.25">
      <c r="A103">
        <v>100</v>
      </c>
      <c r="B103" t="s">
        <v>1196</v>
      </c>
      <c r="C103"/>
    </row>
    <row r="104" spans="1:3" s="136" customFormat="1" x14ac:dyDescent="0.25">
      <c r="A104">
        <v>101</v>
      </c>
      <c r="B104" t="s">
        <v>1197</v>
      </c>
      <c r="C104"/>
    </row>
    <row r="105" spans="1:3" s="136" customFormat="1" x14ac:dyDescent="0.25">
      <c r="A105">
        <v>102</v>
      </c>
      <c r="B105" t="s">
        <v>1198</v>
      </c>
      <c r="C105"/>
    </row>
    <row r="106" spans="1:3" s="136" customFormat="1" x14ac:dyDescent="0.25">
      <c r="A106">
        <v>103</v>
      </c>
      <c r="B106" t="s">
        <v>1199</v>
      </c>
      <c r="C106"/>
    </row>
    <row r="107" spans="1:3" s="136" customFormat="1" x14ac:dyDescent="0.25">
      <c r="A107">
        <v>104</v>
      </c>
      <c r="B107" t="s">
        <v>1200</v>
      </c>
      <c r="C107"/>
    </row>
    <row r="108" spans="1:3" s="136" customFormat="1" x14ac:dyDescent="0.25">
      <c r="A108">
        <v>105</v>
      </c>
      <c r="B108" t="s">
        <v>1201</v>
      </c>
      <c r="C108"/>
    </row>
    <row r="109" spans="1:3" s="136" customFormat="1" x14ac:dyDescent="0.25">
      <c r="A109">
        <v>106</v>
      </c>
      <c r="B109" t="s">
        <v>1202</v>
      </c>
      <c r="C109"/>
    </row>
    <row r="110" spans="1:3" s="136" customFormat="1" x14ac:dyDescent="0.25">
      <c r="A110">
        <v>107</v>
      </c>
      <c r="B110" t="s">
        <v>1203</v>
      </c>
      <c r="C110"/>
    </row>
    <row r="111" spans="1:3" s="136" customFormat="1" x14ac:dyDescent="0.25">
      <c r="A111">
        <v>108</v>
      </c>
      <c r="B111" t="s">
        <v>1204</v>
      </c>
      <c r="C111"/>
    </row>
    <row r="112" spans="1:3" s="136" customFormat="1" x14ac:dyDescent="0.25">
      <c r="A112">
        <v>109</v>
      </c>
      <c r="B112" t="s">
        <v>1205</v>
      </c>
      <c r="C112"/>
    </row>
    <row r="113" spans="1:3" s="136" customFormat="1" x14ac:dyDescent="0.25">
      <c r="A113">
        <v>110</v>
      </c>
      <c r="B113" t="s">
        <v>1206</v>
      </c>
      <c r="C113"/>
    </row>
    <row r="114" spans="1:3" s="136" customFormat="1" x14ac:dyDescent="0.25">
      <c r="A114">
        <v>111</v>
      </c>
      <c r="B114" t="s">
        <v>1207</v>
      </c>
      <c r="C114"/>
    </row>
    <row r="115" spans="1:3" s="136" customFormat="1" x14ac:dyDescent="0.25">
      <c r="A115">
        <v>112</v>
      </c>
      <c r="B115" t="s">
        <v>1208</v>
      </c>
      <c r="C115"/>
    </row>
    <row r="116" spans="1:3" s="136" customFormat="1" x14ac:dyDescent="0.25">
      <c r="A116">
        <v>113</v>
      </c>
      <c r="B116" t="s">
        <v>1209</v>
      </c>
      <c r="C116"/>
    </row>
    <row r="117" spans="1:3" s="136" customFormat="1" x14ac:dyDescent="0.25">
      <c r="A117">
        <v>114</v>
      </c>
      <c r="B117" t="s">
        <v>1210</v>
      </c>
      <c r="C117"/>
    </row>
    <row r="118" spans="1:3" s="136" customFormat="1" x14ac:dyDescent="0.25">
      <c r="A118">
        <v>115</v>
      </c>
      <c r="B118" t="s">
        <v>1211</v>
      </c>
      <c r="C118"/>
    </row>
    <row r="119" spans="1:3" s="136" customFormat="1" x14ac:dyDescent="0.25">
      <c r="A119">
        <v>116</v>
      </c>
      <c r="B119" t="s">
        <v>1212</v>
      </c>
      <c r="C119"/>
    </row>
    <row r="120" spans="1:3" s="136" customFormat="1" x14ac:dyDescent="0.25">
      <c r="A120">
        <v>117</v>
      </c>
      <c r="B120" t="s">
        <v>1213</v>
      </c>
      <c r="C120"/>
    </row>
    <row r="121" spans="1:3" s="136" customFormat="1" x14ac:dyDescent="0.25">
      <c r="A121">
        <v>118</v>
      </c>
      <c r="B121" t="s">
        <v>1214</v>
      </c>
      <c r="C121"/>
    </row>
    <row r="122" spans="1:3" s="136" customFormat="1" x14ac:dyDescent="0.25">
      <c r="A122">
        <v>119</v>
      </c>
      <c r="B122" t="s">
        <v>1215</v>
      </c>
      <c r="C122"/>
    </row>
    <row r="123" spans="1:3" s="136" customFormat="1" x14ac:dyDescent="0.25">
      <c r="A123">
        <v>120</v>
      </c>
      <c r="B123" t="s">
        <v>1216</v>
      </c>
      <c r="C123"/>
    </row>
    <row r="124" spans="1:3" s="136" customFormat="1" x14ac:dyDescent="0.25">
      <c r="A124">
        <v>121</v>
      </c>
      <c r="B124" t="s">
        <v>1217</v>
      </c>
      <c r="C124"/>
    </row>
    <row r="125" spans="1:3" s="136" customFormat="1" x14ac:dyDescent="0.25">
      <c r="A125">
        <v>122</v>
      </c>
      <c r="B125" t="s">
        <v>1218</v>
      </c>
      <c r="C125"/>
    </row>
    <row r="126" spans="1:3" s="136" customFormat="1" x14ac:dyDescent="0.25">
      <c r="A126">
        <v>123</v>
      </c>
      <c r="B126" t="s">
        <v>1219</v>
      </c>
      <c r="C126"/>
    </row>
    <row r="127" spans="1:3" s="136" customFormat="1" x14ac:dyDescent="0.25">
      <c r="A127">
        <v>124</v>
      </c>
      <c r="B127" t="s">
        <v>1220</v>
      </c>
      <c r="C127"/>
    </row>
    <row r="128" spans="1:3" s="136" customFormat="1" x14ac:dyDescent="0.25">
      <c r="A128">
        <v>125</v>
      </c>
      <c r="B128" t="s">
        <v>1221</v>
      </c>
      <c r="C128"/>
    </row>
    <row r="129" spans="1:3" s="136" customFormat="1" x14ac:dyDescent="0.25">
      <c r="A129">
        <v>126</v>
      </c>
      <c r="B129" t="s">
        <v>1222</v>
      </c>
      <c r="C129"/>
    </row>
    <row r="130" spans="1:3" s="136" customFormat="1" x14ac:dyDescent="0.25">
      <c r="A130">
        <v>127</v>
      </c>
      <c r="B130" t="s">
        <v>1223</v>
      </c>
      <c r="C130"/>
    </row>
    <row r="131" spans="1:3" s="136" customFormat="1" x14ac:dyDescent="0.25">
      <c r="A131">
        <v>128</v>
      </c>
      <c r="B131" t="s">
        <v>1224</v>
      </c>
      <c r="C131"/>
    </row>
    <row r="132" spans="1:3" s="136" customFormat="1" x14ac:dyDescent="0.25">
      <c r="A132">
        <v>129</v>
      </c>
      <c r="B132" t="s">
        <v>1225</v>
      </c>
      <c r="C132"/>
    </row>
    <row r="133" spans="1:3" s="136" customFormat="1" x14ac:dyDescent="0.25">
      <c r="A133">
        <v>130</v>
      </c>
      <c r="B133" t="s">
        <v>1226</v>
      </c>
      <c r="C133"/>
    </row>
    <row r="134" spans="1:3" s="136" customFormat="1" x14ac:dyDescent="0.25">
      <c r="A134">
        <v>131</v>
      </c>
      <c r="B134" t="s">
        <v>1227</v>
      </c>
      <c r="C134"/>
    </row>
    <row r="135" spans="1:3" s="136" customFormat="1" x14ac:dyDescent="0.25">
      <c r="A135">
        <v>132</v>
      </c>
      <c r="B135" t="s">
        <v>1228</v>
      </c>
      <c r="C135"/>
    </row>
    <row r="136" spans="1:3" s="136" customFormat="1" x14ac:dyDescent="0.25">
      <c r="A136">
        <v>133</v>
      </c>
      <c r="B136" t="s">
        <v>1229</v>
      </c>
      <c r="C136"/>
    </row>
    <row r="137" spans="1:3" s="136" customFormat="1" x14ac:dyDescent="0.25">
      <c r="A137">
        <v>134</v>
      </c>
      <c r="B137" t="s">
        <v>1230</v>
      </c>
      <c r="C137"/>
    </row>
    <row r="138" spans="1:3" s="136" customFormat="1" x14ac:dyDescent="0.25">
      <c r="A138">
        <v>135</v>
      </c>
      <c r="B138" t="s">
        <v>1231</v>
      </c>
      <c r="C138"/>
    </row>
    <row r="139" spans="1:3" s="136" customFormat="1" x14ac:dyDescent="0.25">
      <c r="A139">
        <v>136</v>
      </c>
      <c r="B139" t="s">
        <v>1232</v>
      </c>
      <c r="C139"/>
    </row>
    <row r="140" spans="1:3" s="136" customFormat="1" x14ac:dyDescent="0.25">
      <c r="A140">
        <v>137</v>
      </c>
      <c r="B140" t="s">
        <v>1233</v>
      </c>
      <c r="C140"/>
    </row>
    <row r="141" spans="1:3" s="136" customFormat="1" x14ac:dyDescent="0.25">
      <c r="A141">
        <v>138</v>
      </c>
      <c r="B141" t="s">
        <v>1234</v>
      </c>
      <c r="C141"/>
    </row>
    <row r="142" spans="1:3" s="136" customFormat="1" x14ac:dyDescent="0.25">
      <c r="A142">
        <v>139</v>
      </c>
      <c r="B142" t="s">
        <v>1235</v>
      </c>
      <c r="C142"/>
    </row>
    <row r="143" spans="1:3" s="136" customFormat="1" x14ac:dyDescent="0.25">
      <c r="A143">
        <v>140</v>
      </c>
      <c r="B143" t="s">
        <v>1236</v>
      </c>
      <c r="C143"/>
    </row>
    <row r="144" spans="1:3" s="136" customFormat="1" x14ac:dyDescent="0.25">
      <c r="A144">
        <v>141</v>
      </c>
      <c r="B144" t="s">
        <v>1237</v>
      </c>
      <c r="C144"/>
    </row>
    <row r="145" spans="1:3" s="136" customFormat="1" x14ac:dyDescent="0.25">
      <c r="A145">
        <v>142</v>
      </c>
      <c r="B145" t="s">
        <v>1238</v>
      </c>
      <c r="C145"/>
    </row>
    <row r="146" spans="1:3" s="136" customFormat="1" x14ac:dyDescent="0.25">
      <c r="A146">
        <v>143</v>
      </c>
      <c r="B146" t="s">
        <v>1239</v>
      </c>
      <c r="C146"/>
    </row>
    <row r="147" spans="1:3" s="136" customFormat="1" x14ac:dyDescent="0.25">
      <c r="A147">
        <v>144</v>
      </c>
      <c r="B147" t="s">
        <v>1240</v>
      </c>
      <c r="C147"/>
    </row>
    <row r="148" spans="1:3" s="136" customFormat="1" x14ac:dyDescent="0.25">
      <c r="A148">
        <v>145</v>
      </c>
      <c r="B148" t="s">
        <v>1241</v>
      </c>
      <c r="C148"/>
    </row>
    <row r="149" spans="1:3" s="136" customFormat="1" x14ac:dyDescent="0.25">
      <c r="A149">
        <v>146</v>
      </c>
      <c r="B149" t="s">
        <v>1242</v>
      </c>
      <c r="C149"/>
    </row>
    <row r="150" spans="1:3" s="136" customFormat="1" x14ac:dyDescent="0.25">
      <c r="A150">
        <v>147</v>
      </c>
      <c r="B150" t="s">
        <v>1243</v>
      </c>
      <c r="C150"/>
    </row>
    <row r="151" spans="1:3" s="136" customFormat="1" x14ac:dyDescent="0.25">
      <c r="A151">
        <v>148</v>
      </c>
      <c r="B151" t="s">
        <v>1244</v>
      </c>
      <c r="C151"/>
    </row>
    <row r="152" spans="1:3" s="136" customFormat="1" x14ac:dyDescent="0.25">
      <c r="A152">
        <v>149</v>
      </c>
      <c r="B152" t="s">
        <v>1245</v>
      </c>
      <c r="C152"/>
    </row>
    <row r="153" spans="1:3" s="136" customFormat="1" x14ac:dyDescent="0.25">
      <c r="A153">
        <v>150</v>
      </c>
      <c r="B153" t="s">
        <v>1246</v>
      </c>
      <c r="C153"/>
    </row>
    <row r="154" spans="1:3" s="136" customFormat="1" x14ac:dyDescent="0.25">
      <c r="A154">
        <v>151</v>
      </c>
      <c r="B154" t="s">
        <v>1247</v>
      </c>
      <c r="C154"/>
    </row>
    <row r="155" spans="1:3" s="136" customFormat="1" x14ac:dyDescent="0.25">
      <c r="A155">
        <v>152</v>
      </c>
      <c r="B155" t="s">
        <v>1248</v>
      </c>
      <c r="C155"/>
    </row>
    <row r="156" spans="1:3" s="136" customFormat="1" x14ac:dyDescent="0.25">
      <c r="A156">
        <v>153</v>
      </c>
      <c r="B156" t="s">
        <v>1249</v>
      </c>
      <c r="C156"/>
    </row>
    <row r="157" spans="1:3" s="136" customFormat="1" x14ac:dyDescent="0.25">
      <c r="A157">
        <v>154</v>
      </c>
      <c r="B157" t="s">
        <v>1250</v>
      </c>
      <c r="C157"/>
    </row>
    <row r="158" spans="1:3" s="136" customFormat="1" x14ac:dyDescent="0.25">
      <c r="A158">
        <v>155</v>
      </c>
      <c r="B158" t="s">
        <v>1251</v>
      </c>
      <c r="C158"/>
    </row>
    <row r="159" spans="1:3" s="136" customFormat="1" x14ac:dyDescent="0.25">
      <c r="A159">
        <v>156</v>
      </c>
      <c r="B159" t="s">
        <v>1252</v>
      </c>
      <c r="C159"/>
    </row>
    <row r="160" spans="1:3" s="136" customFormat="1" x14ac:dyDescent="0.25">
      <c r="A160">
        <v>157</v>
      </c>
      <c r="B160" t="s">
        <v>1253</v>
      </c>
      <c r="C160"/>
    </row>
    <row r="161" spans="1:3" s="136" customFormat="1" x14ac:dyDescent="0.25">
      <c r="A161">
        <v>158</v>
      </c>
      <c r="B161" t="s">
        <v>1254</v>
      </c>
      <c r="C161"/>
    </row>
    <row r="162" spans="1:3" s="136" customFormat="1" x14ac:dyDescent="0.25">
      <c r="A162">
        <v>159</v>
      </c>
      <c r="B162" t="s">
        <v>1255</v>
      </c>
      <c r="C162"/>
    </row>
    <row r="163" spans="1:3" s="136" customFormat="1" x14ac:dyDescent="0.25">
      <c r="A163">
        <v>160</v>
      </c>
      <c r="B163" t="s">
        <v>1256</v>
      </c>
      <c r="C163"/>
    </row>
    <row r="164" spans="1:3" s="136" customFormat="1" x14ac:dyDescent="0.25">
      <c r="A164">
        <v>161</v>
      </c>
      <c r="B164" t="s">
        <v>1257</v>
      </c>
      <c r="C164"/>
    </row>
    <row r="165" spans="1:3" s="136" customFormat="1" x14ac:dyDescent="0.25">
      <c r="A165">
        <v>162</v>
      </c>
      <c r="B165" t="s">
        <v>1258</v>
      </c>
      <c r="C165"/>
    </row>
    <row r="166" spans="1:3" s="136" customFormat="1" x14ac:dyDescent="0.25">
      <c r="A166">
        <v>163</v>
      </c>
      <c r="B166" t="s">
        <v>1259</v>
      </c>
      <c r="C166"/>
    </row>
    <row r="167" spans="1:3" s="136" customFormat="1" x14ac:dyDescent="0.25">
      <c r="A167">
        <v>164</v>
      </c>
      <c r="B167" t="s">
        <v>1260</v>
      </c>
      <c r="C167"/>
    </row>
    <row r="168" spans="1:3" s="136" customFormat="1" x14ac:dyDescent="0.25">
      <c r="A168">
        <v>165</v>
      </c>
      <c r="B168" t="s">
        <v>1261</v>
      </c>
      <c r="C168"/>
    </row>
    <row r="169" spans="1:3" s="136" customFormat="1" x14ac:dyDescent="0.25">
      <c r="A169">
        <v>166</v>
      </c>
      <c r="B169" t="s">
        <v>1262</v>
      </c>
      <c r="C169"/>
    </row>
    <row r="170" spans="1:3" s="136" customFormat="1" x14ac:dyDescent="0.25">
      <c r="A170">
        <v>167</v>
      </c>
      <c r="B170" t="s">
        <v>1263</v>
      </c>
      <c r="C170"/>
    </row>
    <row r="171" spans="1:3" s="136" customFormat="1" x14ac:dyDescent="0.25">
      <c r="A171">
        <v>168</v>
      </c>
      <c r="B171" t="s">
        <v>1264</v>
      </c>
      <c r="C171"/>
    </row>
    <row r="172" spans="1:3" s="136" customFormat="1" x14ac:dyDescent="0.25">
      <c r="A172">
        <v>169</v>
      </c>
      <c r="B172" t="s">
        <v>1265</v>
      </c>
      <c r="C172"/>
    </row>
    <row r="173" spans="1:3" s="136" customFormat="1" x14ac:dyDescent="0.25">
      <c r="A173">
        <v>170</v>
      </c>
      <c r="B173" t="s">
        <v>1266</v>
      </c>
      <c r="C173"/>
    </row>
    <row r="174" spans="1:3" s="136" customFormat="1" x14ac:dyDescent="0.25">
      <c r="A174">
        <v>171</v>
      </c>
      <c r="B174" t="s">
        <v>1267</v>
      </c>
      <c r="C174"/>
    </row>
    <row r="175" spans="1:3" s="136" customFormat="1" x14ac:dyDescent="0.25">
      <c r="A175">
        <v>172</v>
      </c>
      <c r="B175" t="s">
        <v>1268</v>
      </c>
      <c r="C175"/>
    </row>
    <row r="176" spans="1:3" s="136" customFormat="1" x14ac:dyDescent="0.25">
      <c r="A176">
        <v>173</v>
      </c>
      <c r="B176" t="s">
        <v>1269</v>
      </c>
      <c r="C176"/>
    </row>
    <row r="177" spans="1:3" s="136" customFormat="1" x14ac:dyDescent="0.25">
      <c r="A177">
        <v>174</v>
      </c>
      <c r="B177" t="s">
        <v>1270</v>
      </c>
      <c r="C177"/>
    </row>
    <row r="178" spans="1:3" s="136" customFormat="1" x14ac:dyDescent="0.25">
      <c r="A178">
        <v>175</v>
      </c>
      <c r="B178" t="s">
        <v>1271</v>
      </c>
      <c r="C178"/>
    </row>
    <row r="179" spans="1:3" s="136" customFormat="1" x14ac:dyDescent="0.25">
      <c r="A179">
        <v>176</v>
      </c>
      <c r="B179" t="s">
        <v>1272</v>
      </c>
      <c r="C179"/>
    </row>
    <row r="180" spans="1:3" s="136" customFormat="1" x14ac:dyDescent="0.25">
      <c r="A180">
        <v>177</v>
      </c>
      <c r="B180" t="s">
        <v>1273</v>
      </c>
      <c r="C180"/>
    </row>
    <row r="181" spans="1:3" s="136" customFormat="1" x14ac:dyDescent="0.25">
      <c r="A181">
        <v>178</v>
      </c>
      <c r="B181" t="s">
        <v>1274</v>
      </c>
      <c r="C181"/>
    </row>
    <row r="182" spans="1:3" s="136" customFormat="1" x14ac:dyDescent="0.25">
      <c r="A182">
        <v>179</v>
      </c>
      <c r="B182" t="s">
        <v>1275</v>
      </c>
      <c r="C182"/>
    </row>
    <row r="183" spans="1:3" s="136" customFormat="1" x14ac:dyDescent="0.25">
      <c r="A183">
        <v>180</v>
      </c>
      <c r="B183" t="s">
        <v>1276</v>
      </c>
      <c r="C183"/>
    </row>
    <row r="184" spans="1:3" s="136" customFormat="1" x14ac:dyDescent="0.25">
      <c r="A184">
        <v>181</v>
      </c>
      <c r="B184" t="s">
        <v>1277</v>
      </c>
      <c r="C184"/>
    </row>
    <row r="185" spans="1:3" s="136" customFormat="1" x14ac:dyDescent="0.25">
      <c r="A185">
        <v>182</v>
      </c>
      <c r="B185" t="s">
        <v>1278</v>
      </c>
      <c r="C185"/>
    </row>
    <row r="186" spans="1:3" s="136" customFormat="1" x14ac:dyDescent="0.25">
      <c r="A186">
        <v>183</v>
      </c>
      <c r="B186" t="s">
        <v>1279</v>
      </c>
      <c r="C186"/>
    </row>
    <row r="187" spans="1:3" s="136" customFormat="1" x14ac:dyDescent="0.25">
      <c r="A187">
        <v>184</v>
      </c>
      <c r="B187" t="s">
        <v>1280</v>
      </c>
      <c r="C187"/>
    </row>
    <row r="188" spans="1:3" s="136" customFormat="1" x14ac:dyDescent="0.25">
      <c r="A188">
        <v>185</v>
      </c>
      <c r="B188" t="s">
        <v>1281</v>
      </c>
      <c r="C188"/>
    </row>
    <row r="189" spans="1:3" s="136" customFormat="1" x14ac:dyDescent="0.25">
      <c r="A189">
        <v>186</v>
      </c>
      <c r="B189" t="s">
        <v>1282</v>
      </c>
      <c r="C189"/>
    </row>
    <row r="190" spans="1:3" s="136" customFormat="1" x14ac:dyDescent="0.25">
      <c r="A190">
        <v>187</v>
      </c>
      <c r="B190" t="s">
        <v>1283</v>
      </c>
      <c r="C190"/>
    </row>
    <row r="191" spans="1:3" s="136" customFormat="1" x14ac:dyDescent="0.25">
      <c r="A191">
        <v>188</v>
      </c>
      <c r="B191" t="s">
        <v>1284</v>
      </c>
      <c r="C191"/>
    </row>
    <row r="192" spans="1:3" s="136" customFormat="1" x14ac:dyDescent="0.25">
      <c r="A192">
        <v>189</v>
      </c>
      <c r="B192" t="s">
        <v>1285</v>
      </c>
      <c r="C192"/>
    </row>
    <row r="193" spans="1:3" s="136" customFormat="1" x14ac:dyDescent="0.25">
      <c r="A193">
        <v>190</v>
      </c>
      <c r="B193" t="s">
        <v>1286</v>
      </c>
      <c r="C193"/>
    </row>
    <row r="194" spans="1:3" s="136" customFormat="1" x14ac:dyDescent="0.25">
      <c r="A194">
        <v>191</v>
      </c>
      <c r="B194" t="s">
        <v>1287</v>
      </c>
      <c r="C194"/>
    </row>
    <row r="195" spans="1:3" s="136" customFormat="1" x14ac:dyDescent="0.25">
      <c r="A195">
        <v>192</v>
      </c>
      <c r="B195" t="s">
        <v>1288</v>
      </c>
      <c r="C195"/>
    </row>
    <row r="196" spans="1:3" s="136" customFormat="1" x14ac:dyDescent="0.25">
      <c r="A196">
        <v>193</v>
      </c>
      <c r="B196" t="s">
        <v>1289</v>
      </c>
      <c r="C196"/>
    </row>
    <row r="197" spans="1:3" s="136" customFormat="1" x14ac:dyDescent="0.25">
      <c r="A197">
        <v>194</v>
      </c>
      <c r="B197" t="s">
        <v>1290</v>
      </c>
      <c r="C197"/>
    </row>
    <row r="198" spans="1:3" s="136" customFormat="1" x14ac:dyDescent="0.25">
      <c r="A198">
        <v>195</v>
      </c>
      <c r="B198" t="s">
        <v>1456</v>
      </c>
      <c r="C198"/>
    </row>
    <row r="199" spans="1:3" s="136" customFormat="1" x14ac:dyDescent="0.25">
      <c r="A199">
        <v>196</v>
      </c>
      <c r="B199" t="s">
        <v>1291</v>
      </c>
      <c r="C199"/>
    </row>
    <row r="200" spans="1:3" s="136" customFormat="1" x14ac:dyDescent="0.25">
      <c r="A200">
        <v>197</v>
      </c>
      <c r="B200" t="s">
        <v>1292</v>
      </c>
      <c r="C200"/>
    </row>
    <row r="201" spans="1:3" s="136" customFormat="1" x14ac:dyDescent="0.25">
      <c r="A201">
        <v>198</v>
      </c>
      <c r="B201" t="s">
        <v>1293</v>
      </c>
      <c r="C201"/>
    </row>
    <row r="202" spans="1:3" s="136" customFormat="1" x14ac:dyDescent="0.25">
      <c r="A202">
        <v>199</v>
      </c>
      <c r="B202" t="s">
        <v>1294</v>
      </c>
      <c r="C202"/>
    </row>
    <row r="203" spans="1:3" s="136" customFormat="1" x14ac:dyDescent="0.25">
      <c r="A203">
        <v>200</v>
      </c>
      <c r="B203" t="s">
        <v>1295</v>
      </c>
      <c r="C203"/>
    </row>
    <row r="204" spans="1:3" s="136" customFormat="1" x14ac:dyDescent="0.25">
      <c r="A204">
        <v>201</v>
      </c>
      <c r="B204" t="s">
        <v>1296</v>
      </c>
      <c r="C204"/>
    </row>
    <row r="205" spans="1:3" s="136" customFormat="1" x14ac:dyDescent="0.25">
      <c r="A205">
        <v>202</v>
      </c>
      <c r="B205" t="s">
        <v>1297</v>
      </c>
      <c r="C205"/>
    </row>
    <row r="206" spans="1:3" s="136" customFormat="1" x14ac:dyDescent="0.25">
      <c r="A206">
        <v>203</v>
      </c>
      <c r="B206" t="s">
        <v>1298</v>
      </c>
      <c r="C206"/>
    </row>
    <row r="207" spans="1:3" s="136" customFormat="1" x14ac:dyDescent="0.25">
      <c r="A207">
        <v>204</v>
      </c>
      <c r="B207" t="s">
        <v>1299</v>
      </c>
      <c r="C207"/>
    </row>
    <row r="208" spans="1:3" s="136" customFormat="1" x14ac:dyDescent="0.25">
      <c r="A208">
        <v>205</v>
      </c>
      <c r="B208" t="s">
        <v>1300</v>
      </c>
      <c r="C208"/>
    </row>
    <row r="209" spans="1:3" s="136" customFormat="1" x14ac:dyDescent="0.25">
      <c r="A209">
        <v>206</v>
      </c>
      <c r="B209" t="s">
        <v>1301</v>
      </c>
      <c r="C209"/>
    </row>
    <row r="210" spans="1:3" s="136" customFormat="1" x14ac:dyDescent="0.25">
      <c r="A210">
        <v>207</v>
      </c>
      <c r="B210" t="s">
        <v>1302</v>
      </c>
      <c r="C210"/>
    </row>
    <row r="211" spans="1:3" s="136" customFormat="1" x14ac:dyDescent="0.25">
      <c r="A211">
        <v>208</v>
      </c>
      <c r="B211" t="s">
        <v>1303</v>
      </c>
      <c r="C211"/>
    </row>
    <row r="212" spans="1:3" s="136" customFormat="1" x14ac:dyDescent="0.25">
      <c r="A212">
        <v>209</v>
      </c>
      <c r="B212" t="s">
        <v>1304</v>
      </c>
      <c r="C212"/>
    </row>
    <row r="213" spans="1:3" s="136" customFormat="1" x14ac:dyDescent="0.25">
      <c r="A213">
        <v>210</v>
      </c>
      <c r="B213" t="s">
        <v>1305</v>
      </c>
      <c r="C213"/>
    </row>
    <row r="214" spans="1:3" s="136" customFormat="1" x14ac:dyDescent="0.25">
      <c r="A214">
        <v>211</v>
      </c>
      <c r="B214" t="s">
        <v>1306</v>
      </c>
      <c r="C214"/>
    </row>
    <row r="215" spans="1:3" s="136" customFormat="1" x14ac:dyDescent="0.25">
      <c r="A215">
        <v>212</v>
      </c>
      <c r="B215" t="s">
        <v>1307</v>
      </c>
      <c r="C215"/>
    </row>
    <row r="216" spans="1:3" s="136" customFormat="1" x14ac:dyDescent="0.25">
      <c r="A216">
        <v>213</v>
      </c>
      <c r="B216" t="s">
        <v>1308</v>
      </c>
      <c r="C216"/>
    </row>
    <row r="217" spans="1:3" s="136" customFormat="1" x14ac:dyDescent="0.25">
      <c r="A217">
        <v>214</v>
      </c>
      <c r="B217" t="s">
        <v>1309</v>
      </c>
      <c r="C217"/>
    </row>
    <row r="218" spans="1:3" s="136" customFormat="1" x14ac:dyDescent="0.25">
      <c r="A218">
        <v>215</v>
      </c>
      <c r="B218" t="s">
        <v>1310</v>
      </c>
      <c r="C218"/>
    </row>
    <row r="219" spans="1:3" s="136" customFormat="1" x14ac:dyDescent="0.25">
      <c r="A219">
        <v>216</v>
      </c>
      <c r="B219" t="s">
        <v>1311</v>
      </c>
      <c r="C219"/>
    </row>
    <row r="220" spans="1:3" s="136" customFormat="1" x14ac:dyDescent="0.25">
      <c r="A220">
        <v>217</v>
      </c>
      <c r="B220" t="s">
        <v>1312</v>
      </c>
      <c r="C220"/>
    </row>
    <row r="221" spans="1:3" s="136" customFormat="1" x14ac:dyDescent="0.25">
      <c r="A221">
        <v>218</v>
      </c>
      <c r="B221" t="s">
        <v>1313</v>
      </c>
      <c r="C221"/>
    </row>
    <row r="222" spans="1:3" s="136" customFormat="1" x14ac:dyDescent="0.25">
      <c r="A222">
        <v>219</v>
      </c>
      <c r="B222" t="s">
        <v>1314</v>
      </c>
      <c r="C222"/>
    </row>
    <row r="223" spans="1:3" s="136" customFormat="1" x14ac:dyDescent="0.25">
      <c r="A223">
        <v>220</v>
      </c>
      <c r="B223" t="s">
        <v>1315</v>
      </c>
      <c r="C223"/>
    </row>
    <row r="224" spans="1:3" s="136" customFormat="1" x14ac:dyDescent="0.25">
      <c r="A224">
        <v>221</v>
      </c>
      <c r="B224" t="s">
        <v>1316</v>
      </c>
      <c r="C224"/>
    </row>
    <row r="225" spans="1:3" s="136" customFormat="1" x14ac:dyDescent="0.25">
      <c r="A225">
        <v>222</v>
      </c>
      <c r="B225" t="s">
        <v>1317</v>
      </c>
      <c r="C225"/>
    </row>
    <row r="226" spans="1:3" s="136" customFormat="1" x14ac:dyDescent="0.25">
      <c r="A226">
        <v>223</v>
      </c>
      <c r="B226" t="s">
        <v>1318</v>
      </c>
      <c r="C226"/>
    </row>
    <row r="227" spans="1:3" s="136" customFormat="1" x14ac:dyDescent="0.25">
      <c r="A227">
        <v>224</v>
      </c>
      <c r="B227" t="s">
        <v>1319</v>
      </c>
      <c r="C227"/>
    </row>
    <row r="228" spans="1:3" s="136" customFormat="1" x14ac:dyDescent="0.25">
      <c r="A228">
        <v>225</v>
      </c>
      <c r="B228" t="s">
        <v>1320</v>
      </c>
      <c r="C228"/>
    </row>
    <row r="229" spans="1:3" s="136" customFormat="1" x14ac:dyDescent="0.25">
      <c r="A229">
        <v>226</v>
      </c>
      <c r="B229" t="s">
        <v>1321</v>
      </c>
      <c r="C229"/>
    </row>
    <row r="230" spans="1:3" s="136" customFormat="1" x14ac:dyDescent="0.25">
      <c r="A230">
        <v>227</v>
      </c>
      <c r="B230" t="s">
        <v>1322</v>
      </c>
      <c r="C230"/>
    </row>
    <row r="231" spans="1:3" s="136" customFormat="1" x14ac:dyDescent="0.25">
      <c r="A231">
        <v>228</v>
      </c>
      <c r="B231" t="s">
        <v>1323</v>
      </c>
      <c r="C231"/>
    </row>
    <row r="232" spans="1:3" s="136" customFormat="1" x14ac:dyDescent="0.25">
      <c r="A232">
        <v>229</v>
      </c>
      <c r="B232" t="s">
        <v>1324</v>
      </c>
      <c r="C232"/>
    </row>
    <row r="233" spans="1:3" s="136" customFormat="1" x14ac:dyDescent="0.25">
      <c r="A233">
        <v>230</v>
      </c>
      <c r="B233" t="s">
        <v>1325</v>
      </c>
      <c r="C233"/>
    </row>
    <row r="234" spans="1:3" s="136" customFormat="1" x14ac:dyDescent="0.25">
      <c r="A234">
        <v>231</v>
      </c>
      <c r="B234" t="s">
        <v>1326</v>
      </c>
      <c r="C234"/>
    </row>
    <row r="235" spans="1:3" s="136" customFormat="1" x14ac:dyDescent="0.25">
      <c r="A235">
        <v>232</v>
      </c>
      <c r="B235" t="s">
        <v>1327</v>
      </c>
      <c r="C235"/>
    </row>
    <row r="236" spans="1:3" s="136" customFormat="1" x14ac:dyDescent="0.25">
      <c r="A236">
        <v>233</v>
      </c>
      <c r="B236" t="s">
        <v>1328</v>
      </c>
      <c r="C236"/>
    </row>
    <row r="237" spans="1:3" s="136" customFormat="1" x14ac:dyDescent="0.25">
      <c r="A237">
        <v>234</v>
      </c>
      <c r="B237" t="s">
        <v>1329</v>
      </c>
      <c r="C237"/>
    </row>
    <row r="238" spans="1:3" s="136" customFormat="1" x14ac:dyDescent="0.25">
      <c r="A238">
        <v>235</v>
      </c>
      <c r="B238" t="s">
        <v>1330</v>
      </c>
      <c r="C238"/>
    </row>
    <row r="239" spans="1:3" s="136" customFormat="1" x14ac:dyDescent="0.25">
      <c r="A239">
        <v>236</v>
      </c>
      <c r="B239" t="s">
        <v>1331</v>
      </c>
      <c r="C239"/>
    </row>
    <row r="240" spans="1:3" s="136" customFormat="1" x14ac:dyDescent="0.25">
      <c r="A240">
        <v>237</v>
      </c>
      <c r="B240" t="s">
        <v>1332</v>
      </c>
      <c r="C240"/>
    </row>
    <row r="241" spans="1:3" s="136" customFormat="1" x14ac:dyDescent="0.25">
      <c r="A241">
        <v>238</v>
      </c>
      <c r="B241" t="s">
        <v>1333</v>
      </c>
      <c r="C241"/>
    </row>
    <row r="242" spans="1:3" s="136" customFormat="1" x14ac:dyDescent="0.25">
      <c r="A242">
        <v>239</v>
      </c>
      <c r="B242" t="s">
        <v>1334</v>
      </c>
      <c r="C242"/>
    </row>
    <row r="243" spans="1:3" s="136" customFormat="1" x14ac:dyDescent="0.25">
      <c r="A243">
        <v>240</v>
      </c>
      <c r="B243" t="s">
        <v>1335</v>
      </c>
      <c r="C243"/>
    </row>
    <row r="244" spans="1:3" s="136" customFormat="1" x14ac:dyDescent="0.25">
      <c r="A244">
        <v>241</v>
      </c>
      <c r="B244" t="s">
        <v>1336</v>
      </c>
      <c r="C244"/>
    </row>
    <row r="245" spans="1:3" s="136" customFormat="1" x14ac:dyDescent="0.25">
      <c r="A245">
        <v>242</v>
      </c>
      <c r="B245" t="s">
        <v>1337</v>
      </c>
      <c r="C245"/>
    </row>
    <row r="246" spans="1:3" s="136" customFormat="1" x14ac:dyDescent="0.25">
      <c r="A246">
        <v>243</v>
      </c>
      <c r="B246" t="s">
        <v>1338</v>
      </c>
      <c r="C246"/>
    </row>
    <row r="247" spans="1:3" s="136" customFormat="1" x14ac:dyDescent="0.25">
      <c r="A247">
        <v>244</v>
      </c>
      <c r="B247" t="s">
        <v>1339</v>
      </c>
      <c r="C247"/>
    </row>
    <row r="248" spans="1:3" s="136" customFormat="1" x14ac:dyDescent="0.25">
      <c r="A248">
        <v>245</v>
      </c>
      <c r="B248" t="s">
        <v>1340</v>
      </c>
      <c r="C248"/>
    </row>
    <row r="249" spans="1:3" s="136" customFormat="1" x14ac:dyDescent="0.25">
      <c r="A249">
        <v>246</v>
      </c>
      <c r="B249" t="s">
        <v>1341</v>
      </c>
      <c r="C249"/>
    </row>
    <row r="250" spans="1:3" s="136" customFormat="1" x14ac:dyDescent="0.25">
      <c r="A250">
        <v>247</v>
      </c>
      <c r="B250" t="s">
        <v>1342</v>
      </c>
      <c r="C250"/>
    </row>
    <row r="251" spans="1:3" s="136" customFormat="1" x14ac:dyDescent="0.25">
      <c r="A251">
        <v>248</v>
      </c>
      <c r="B251" t="s">
        <v>1343</v>
      </c>
      <c r="C251"/>
    </row>
    <row r="252" spans="1:3" s="136" customFormat="1" x14ac:dyDescent="0.25">
      <c r="A252">
        <v>249</v>
      </c>
      <c r="B252" t="s">
        <v>1344</v>
      </c>
      <c r="C252"/>
    </row>
    <row r="253" spans="1:3" s="136" customFormat="1" x14ac:dyDescent="0.25">
      <c r="A253">
        <v>250</v>
      </c>
      <c r="B253" t="s">
        <v>1345</v>
      </c>
      <c r="C253"/>
    </row>
    <row r="254" spans="1:3" s="136" customFormat="1" x14ac:dyDescent="0.25">
      <c r="A254">
        <v>251</v>
      </c>
      <c r="B254" t="s">
        <v>1346</v>
      </c>
      <c r="C254"/>
    </row>
    <row r="255" spans="1:3" s="136" customFormat="1" x14ac:dyDescent="0.25">
      <c r="A255">
        <v>252</v>
      </c>
      <c r="B255" t="s">
        <v>1347</v>
      </c>
      <c r="C255"/>
    </row>
    <row r="256" spans="1:3" s="136" customFormat="1" x14ac:dyDescent="0.25">
      <c r="A256">
        <v>253</v>
      </c>
      <c r="B256" t="s">
        <v>1348</v>
      </c>
      <c r="C256"/>
    </row>
    <row r="257" spans="1:3" s="136" customFormat="1" x14ac:dyDescent="0.25">
      <c r="A257">
        <v>254</v>
      </c>
      <c r="B257" t="s">
        <v>1349</v>
      </c>
      <c r="C257"/>
    </row>
    <row r="258" spans="1:3" s="136" customFormat="1" x14ac:dyDescent="0.25">
      <c r="A258">
        <v>255</v>
      </c>
      <c r="B258" t="s">
        <v>1350</v>
      </c>
      <c r="C258"/>
    </row>
    <row r="259" spans="1:3" s="136" customFormat="1" x14ac:dyDescent="0.25">
      <c r="A259">
        <v>256</v>
      </c>
      <c r="B259" t="s">
        <v>1351</v>
      </c>
      <c r="C259"/>
    </row>
    <row r="260" spans="1:3" s="136" customFormat="1" x14ac:dyDescent="0.25">
      <c r="A260">
        <v>257</v>
      </c>
      <c r="B260" t="s">
        <v>1352</v>
      </c>
      <c r="C260"/>
    </row>
    <row r="261" spans="1:3" s="136" customFormat="1" x14ac:dyDescent="0.25">
      <c r="A261">
        <v>258</v>
      </c>
      <c r="B261" t="s">
        <v>1353</v>
      </c>
      <c r="C261"/>
    </row>
    <row r="262" spans="1:3" s="136" customFormat="1" x14ac:dyDescent="0.25">
      <c r="A262">
        <v>259</v>
      </c>
      <c r="B262" t="s">
        <v>1354</v>
      </c>
      <c r="C262"/>
    </row>
    <row r="263" spans="1:3" s="136" customFormat="1" x14ac:dyDescent="0.25">
      <c r="A263">
        <v>260</v>
      </c>
      <c r="B263" t="s">
        <v>1355</v>
      </c>
      <c r="C263"/>
    </row>
    <row r="264" spans="1:3" s="136" customFormat="1" x14ac:dyDescent="0.25">
      <c r="A264">
        <v>261</v>
      </c>
      <c r="B264" t="s">
        <v>1356</v>
      </c>
      <c r="C264"/>
    </row>
    <row r="265" spans="1:3" s="136" customFormat="1" x14ac:dyDescent="0.25">
      <c r="A265">
        <v>262</v>
      </c>
      <c r="B265" t="s">
        <v>1357</v>
      </c>
      <c r="C265"/>
    </row>
    <row r="266" spans="1:3" s="136" customFormat="1" x14ac:dyDescent="0.25">
      <c r="A266">
        <v>263</v>
      </c>
      <c r="B266" t="s">
        <v>1358</v>
      </c>
      <c r="C266"/>
    </row>
    <row r="267" spans="1:3" s="136" customFormat="1" x14ac:dyDescent="0.25">
      <c r="A267">
        <v>264</v>
      </c>
      <c r="B267" t="s">
        <v>1359</v>
      </c>
      <c r="C267"/>
    </row>
    <row r="268" spans="1:3" s="136" customFormat="1" x14ac:dyDescent="0.25">
      <c r="A268">
        <v>265</v>
      </c>
      <c r="B268" t="s">
        <v>1360</v>
      </c>
      <c r="C268"/>
    </row>
    <row r="269" spans="1:3" s="136" customFormat="1" x14ac:dyDescent="0.25">
      <c r="A269">
        <v>266</v>
      </c>
      <c r="B269" t="s">
        <v>1361</v>
      </c>
      <c r="C269"/>
    </row>
    <row r="270" spans="1:3" s="136" customFormat="1" x14ac:dyDescent="0.25">
      <c r="A270">
        <v>267</v>
      </c>
      <c r="B270" t="s">
        <v>1362</v>
      </c>
      <c r="C270"/>
    </row>
    <row r="271" spans="1:3" s="136" customFormat="1" x14ac:dyDescent="0.25">
      <c r="A271">
        <v>268</v>
      </c>
      <c r="B271" t="s">
        <v>1363</v>
      </c>
      <c r="C271"/>
    </row>
    <row r="272" spans="1:3" s="136" customFormat="1" x14ac:dyDescent="0.25">
      <c r="A272">
        <v>269</v>
      </c>
      <c r="B272" t="s">
        <v>1364</v>
      </c>
      <c r="C272"/>
    </row>
    <row r="273" spans="1:3" s="136" customFormat="1" x14ac:dyDescent="0.25">
      <c r="A273">
        <v>270</v>
      </c>
      <c r="B273" t="s">
        <v>1365</v>
      </c>
      <c r="C273"/>
    </row>
    <row r="274" spans="1:3" s="136" customFormat="1" x14ac:dyDescent="0.25">
      <c r="A274">
        <v>271</v>
      </c>
      <c r="B274" t="s">
        <v>1366</v>
      </c>
      <c r="C274"/>
    </row>
    <row r="275" spans="1:3" s="136" customFormat="1" x14ac:dyDescent="0.25">
      <c r="A275">
        <v>272</v>
      </c>
      <c r="B275" t="s">
        <v>1367</v>
      </c>
      <c r="C275"/>
    </row>
    <row r="276" spans="1:3" s="136" customFormat="1" x14ac:dyDescent="0.25">
      <c r="A276">
        <v>273</v>
      </c>
      <c r="B276" t="s">
        <v>1368</v>
      </c>
      <c r="C276"/>
    </row>
    <row r="277" spans="1:3" s="136" customFormat="1" x14ac:dyDescent="0.25">
      <c r="A277">
        <v>274</v>
      </c>
      <c r="B277" t="s">
        <v>1369</v>
      </c>
      <c r="C277"/>
    </row>
    <row r="278" spans="1:3" s="136" customFormat="1" x14ac:dyDescent="0.25">
      <c r="A278">
        <v>275</v>
      </c>
      <c r="B278" t="s">
        <v>1370</v>
      </c>
      <c r="C278"/>
    </row>
    <row r="279" spans="1:3" s="136" customFormat="1" x14ac:dyDescent="0.25">
      <c r="A279">
        <v>276</v>
      </c>
      <c r="B279" t="s">
        <v>1371</v>
      </c>
      <c r="C279"/>
    </row>
    <row r="280" spans="1:3" s="136" customFormat="1" x14ac:dyDescent="0.25">
      <c r="A280">
        <v>277</v>
      </c>
      <c r="B280" t="s">
        <v>1372</v>
      </c>
      <c r="C280"/>
    </row>
    <row r="281" spans="1:3" s="136" customFormat="1" x14ac:dyDescent="0.25">
      <c r="A281">
        <v>278</v>
      </c>
      <c r="B281" t="s">
        <v>1373</v>
      </c>
      <c r="C281"/>
    </row>
    <row r="282" spans="1:3" s="136" customFormat="1" x14ac:dyDescent="0.25">
      <c r="A282">
        <v>279</v>
      </c>
      <c r="B282" t="s">
        <v>1374</v>
      </c>
      <c r="C282"/>
    </row>
    <row r="283" spans="1:3" s="136" customFormat="1" x14ac:dyDescent="0.25">
      <c r="A283">
        <v>280</v>
      </c>
      <c r="B283" t="s">
        <v>1375</v>
      </c>
      <c r="C283"/>
    </row>
    <row r="284" spans="1:3" s="136" customFormat="1" x14ac:dyDescent="0.25">
      <c r="A284">
        <v>281</v>
      </c>
      <c r="B284" t="s">
        <v>1376</v>
      </c>
      <c r="C284"/>
    </row>
    <row r="285" spans="1:3" s="136" customFormat="1" x14ac:dyDescent="0.25">
      <c r="A285">
        <v>282</v>
      </c>
      <c r="B285" t="s">
        <v>1377</v>
      </c>
      <c r="C285"/>
    </row>
    <row r="286" spans="1:3" s="136" customFormat="1" x14ac:dyDescent="0.25">
      <c r="A286">
        <v>283</v>
      </c>
      <c r="B286" t="s">
        <v>1378</v>
      </c>
      <c r="C286"/>
    </row>
    <row r="287" spans="1:3" s="136" customFormat="1" x14ac:dyDescent="0.25">
      <c r="A287">
        <v>284</v>
      </c>
      <c r="B287" t="s">
        <v>1379</v>
      </c>
      <c r="C287"/>
    </row>
    <row r="288" spans="1:3" s="136" customFormat="1" x14ac:dyDescent="0.25">
      <c r="A288">
        <v>285</v>
      </c>
      <c r="B288" t="s">
        <v>1380</v>
      </c>
      <c r="C288"/>
    </row>
    <row r="289" spans="1:3" s="136" customFormat="1" x14ac:dyDescent="0.25">
      <c r="A289">
        <v>286</v>
      </c>
      <c r="B289" t="s">
        <v>1381</v>
      </c>
      <c r="C289"/>
    </row>
    <row r="290" spans="1:3" s="136" customFormat="1" x14ac:dyDescent="0.25">
      <c r="A290">
        <v>287</v>
      </c>
      <c r="B290" t="s">
        <v>1382</v>
      </c>
      <c r="C290"/>
    </row>
    <row r="291" spans="1:3" s="136" customFormat="1" x14ac:dyDescent="0.25">
      <c r="A291">
        <v>288</v>
      </c>
      <c r="B291" t="s">
        <v>1383</v>
      </c>
      <c r="C291"/>
    </row>
    <row r="292" spans="1:3" s="136" customFormat="1" x14ac:dyDescent="0.25">
      <c r="A292">
        <v>289</v>
      </c>
      <c r="B292" t="s">
        <v>1384</v>
      </c>
      <c r="C292"/>
    </row>
    <row r="293" spans="1:3" s="136" customFormat="1" x14ac:dyDescent="0.25">
      <c r="A293">
        <v>290</v>
      </c>
      <c r="B293" t="s">
        <v>1385</v>
      </c>
      <c r="C293"/>
    </row>
    <row r="294" spans="1:3" s="136" customFormat="1" x14ac:dyDescent="0.25">
      <c r="A294">
        <v>291</v>
      </c>
      <c r="B294" t="s">
        <v>1386</v>
      </c>
      <c r="C294"/>
    </row>
    <row r="295" spans="1:3" s="136" customFormat="1" x14ac:dyDescent="0.25">
      <c r="A295">
        <v>292</v>
      </c>
      <c r="B295" t="s">
        <v>1387</v>
      </c>
      <c r="C295"/>
    </row>
    <row r="296" spans="1:3" s="136" customFormat="1" x14ac:dyDescent="0.25">
      <c r="A296">
        <v>293</v>
      </c>
      <c r="B296" t="s">
        <v>1388</v>
      </c>
      <c r="C296"/>
    </row>
    <row r="297" spans="1:3" s="136" customFormat="1" x14ac:dyDescent="0.25">
      <c r="A297">
        <v>294</v>
      </c>
      <c r="B297" t="s">
        <v>1389</v>
      </c>
      <c r="C297"/>
    </row>
    <row r="298" spans="1:3" s="136" customFormat="1" x14ac:dyDescent="0.25">
      <c r="A298">
        <v>295</v>
      </c>
      <c r="B298" t="s">
        <v>1390</v>
      </c>
      <c r="C298"/>
    </row>
    <row r="299" spans="1:3" s="136" customFormat="1" x14ac:dyDescent="0.25">
      <c r="A299">
        <v>296</v>
      </c>
      <c r="B299" t="s">
        <v>1391</v>
      </c>
      <c r="C299"/>
    </row>
    <row r="300" spans="1:3" s="136" customFormat="1" x14ac:dyDescent="0.25">
      <c r="A300">
        <v>297</v>
      </c>
      <c r="B300" t="s">
        <v>1392</v>
      </c>
      <c r="C300"/>
    </row>
    <row r="301" spans="1:3" s="136" customFormat="1" x14ac:dyDescent="0.25">
      <c r="A301">
        <v>298</v>
      </c>
      <c r="B301" t="s">
        <v>1393</v>
      </c>
      <c r="C301"/>
    </row>
    <row r="302" spans="1:3" s="136" customFormat="1" x14ac:dyDescent="0.25">
      <c r="A302">
        <v>299</v>
      </c>
      <c r="B302" t="s">
        <v>1394</v>
      </c>
      <c r="C302"/>
    </row>
    <row r="303" spans="1:3" s="136" customFormat="1" x14ac:dyDescent="0.25">
      <c r="A303">
        <v>300</v>
      </c>
      <c r="B303" t="s">
        <v>1395</v>
      </c>
      <c r="C303"/>
    </row>
    <row r="304" spans="1:3" s="136" customFormat="1" x14ac:dyDescent="0.25">
      <c r="A304">
        <v>301</v>
      </c>
      <c r="B304" t="s">
        <v>1396</v>
      </c>
      <c r="C304"/>
    </row>
    <row r="305" spans="1:3" s="136" customFormat="1" x14ac:dyDescent="0.25">
      <c r="A305">
        <v>302</v>
      </c>
      <c r="B305" t="s">
        <v>1397</v>
      </c>
      <c r="C305"/>
    </row>
    <row r="306" spans="1:3" s="136" customFormat="1" x14ac:dyDescent="0.25">
      <c r="A306">
        <v>303</v>
      </c>
      <c r="B306" t="s">
        <v>1398</v>
      </c>
      <c r="C306"/>
    </row>
    <row r="307" spans="1:3" s="136" customFormat="1" x14ac:dyDescent="0.25">
      <c r="A307">
        <v>304</v>
      </c>
      <c r="B307" t="s">
        <v>1399</v>
      </c>
      <c r="C307"/>
    </row>
    <row r="308" spans="1:3" s="136" customFormat="1" x14ac:dyDescent="0.25">
      <c r="A308">
        <v>305</v>
      </c>
      <c r="B308" t="s">
        <v>1400</v>
      </c>
      <c r="C308"/>
    </row>
    <row r="309" spans="1:3" s="136" customFormat="1" x14ac:dyDescent="0.25">
      <c r="A309">
        <v>306</v>
      </c>
      <c r="B309" t="s">
        <v>1401</v>
      </c>
      <c r="C309"/>
    </row>
    <row r="310" spans="1:3" s="136" customFormat="1" x14ac:dyDescent="0.25">
      <c r="A310">
        <v>307</v>
      </c>
      <c r="B310" t="s">
        <v>1402</v>
      </c>
      <c r="C310"/>
    </row>
    <row r="311" spans="1:3" s="136" customFormat="1" x14ac:dyDescent="0.25">
      <c r="A311">
        <v>308</v>
      </c>
      <c r="B311" t="s">
        <v>1403</v>
      </c>
      <c r="C311"/>
    </row>
    <row r="312" spans="1:3" s="136" customFormat="1" x14ac:dyDescent="0.25">
      <c r="A312">
        <v>309</v>
      </c>
      <c r="B312" t="s">
        <v>1404</v>
      </c>
      <c r="C312"/>
    </row>
    <row r="313" spans="1:3" s="136" customFormat="1" x14ac:dyDescent="0.25">
      <c r="A313">
        <v>310</v>
      </c>
      <c r="B313" t="s">
        <v>1405</v>
      </c>
      <c r="C313"/>
    </row>
    <row r="314" spans="1:3" s="136" customFormat="1" x14ac:dyDescent="0.25">
      <c r="A314">
        <v>311</v>
      </c>
      <c r="B314" t="s">
        <v>1406</v>
      </c>
      <c r="C314"/>
    </row>
    <row r="315" spans="1:3" s="136" customFormat="1" x14ac:dyDescent="0.25">
      <c r="A315">
        <v>312</v>
      </c>
      <c r="B315" t="s">
        <v>1407</v>
      </c>
      <c r="C315"/>
    </row>
    <row r="316" spans="1:3" s="136" customFormat="1" x14ac:dyDescent="0.25">
      <c r="A316">
        <v>313</v>
      </c>
      <c r="B316" t="s">
        <v>1408</v>
      </c>
      <c r="C316"/>
    </row>
    <row r="317" spans="1:3" s="136" customFormat="1" x14ac:dyDescent="0.25">
      <c r="A317">
        <v>314</v>
      </c>
      <c r="B317" t="s">
        <v>1409</v>
      </c>
      <c r="C317"/>
    </row>
    <row r="318" spans="1:3" s="136" customFormat="1" x14ac:dyDescent="0.25">
      <c r="A318">
        <v>315</v>
      </c>
      <c r="B318" t="s">
        <v>1410</v>
      </c>
      <c r="C318"/>
    </row>
    <row r="319" spans="1:3" s="136" customFormat="1" x14ac:dyDescent="0.25">
      <c r="A319">
        <v>316</v>
      </c>
      <c r="B319" t="s">
        <v>1411</v>
      </c>
      <c r="C319"/>
    </row>
    <row r="320" spans="1:3" s="136" customFormat="1" x14ac:dyDescent="0.25">
      <c r="A320">
        <v>317</v>
      </c>
      <c r="B320" t="s">
        <v>1412</v>
      </c>
      <c r="C320"/>
    </row>
    <row r="321" spans="1:3" s="136" customFormat="1" x14ac:dyDescent="0.25">
      <c r="A321">
        <v>318</v>
      </c>
      <c r="B321" t="s">
        <v>1413</v>
      </c>
      <c r="C321"/>
    </row>
    <row r="322" spans="1:3" s="136" customFormat="1" x14ac:dyDescent="0.25">
      <c r="A322">
        <v>319</v>
      </c>
      <c r="B322" t="s">
        <v>1414</v>
      </c>
      <c r="C322"/>
    </row>
    <row r="323" spans="1:3" s="136" customFormat="1" x14ac:dyDescent="0.25">
      <c r="A323">
        <v>320</v>
      </c>
      <c r="B323" t="s">
        <v>1415</v>
      </c>
      <c r="C323"/>
    </row>
    <row r="324" spans="1:3" s="136" customFormat="1" x14ac:dyDescent="0.25">
      <c r="A324">
        <v>321</v>
      </c>
      <c r="B324" t="s">
        <v>1416</v>
      </c>
      <c r="C324"/>
    </row>
    <row r="325" spans="1:3" s="136" customFormat="1" x14ac:dyDescent="0.25">
      <c r="A325">
        <v>322</v>
      </c>
      <c r="B325" t="s">
        <v>1417</v>
      </c>
      <c r="C325"/>
    </row>
    <row r="326" spans="1:3" s="136" customFormat="1" x14ac:dyDescent="0.25">
      <c r="A326">
        <v>323</v>
      </c>
      <c r="B326" t="s">
        <v>1418</v>
      </c>
      <c r="C326"/>
    </row>
    <row r="327" spans="1:3" s="136" customFormat="1" x14ac:dyDescent="0.25">
      <c r="A327">
        <v>324</v>
      </c>
      <c r="B327" t="s">
        <v>1419</v>
      </c>
      <c r="C327"/>
    </row>
    <row r="328" spans="1:3" s="136" customFormat="1" x14ac:dyDescent="0.25">
      <c r="A328">
        <v>325</v>
      </c>
      <c r="B328" t="s">
        <v>1420</v>
      </c>
      <c r="C328"/>
    </row>
    <row r="329" spans="1:3" s="136" customFormat="1" x14ac:dyDescent="0.25">
      <c r="A329">
        <v>326</v>
      </c>
      <c r="B329" t="s">
        <v>1457</v>
      </c>
      <c r="C329"/>
    </row>
    <row r="330" spans="1:3" s="136" customFormat="1" x14ac:dyDescent="0.25">
      <c r="A330">
        <v>327</v>
      </c>
      <c r="B330" t="s">
        <v>1421</v>
      </c>
      <c r="C330"/>
    </row>
    <row r="331" spans="1:3" s="136" customFormat="1" x14ac:dyDescent="0.25">
      <c r="A331">
        <v>328</v>
      </c>
      <c r="B331" t="s">
        <v>1422</v>
      </c>
      <c r="C331"/>
    </row>
    <row r="332" spans="1:3" s="136" customFormat="1" x14ac:dyDescent="0.25">
      <c r="A332">
        <v>329</v>
      </c>
      <c r="B332" t="s">
        <v>1423</v>
      </c>
      <c r="C332"/>
    </row>
    <row r="333" spans="1:3" s="136" customFormat="1" x14ac:dyDescent="0.25">
      <c r="A333">
        <v>330</v>
      </c>
      <c r="B333" t="s">
        <v>1424</v>
      </c>
      <c r="C333"/>
    </row>
    <row r="334" spans="1:3" s="136" customFormat="1" x14ac:dyDescent="0.25">
      <c r="A334">
        <v>331</v>
      </c>
      <c r="B334" t="s">
        <v>1425</v>
      </c>
      <c r="C334"/>
    </row>
    <row r="335" spans="1:3" s="136" customFormat="1" x14ac:dyDescent="0.25">
      <c r="A335">
        <v>332</v>
      </c>
      <c r="B335" t="s">
        <v>1426</v>
      </c>
      <c r="C335"/>
    </row>
    <row r="336" spans="1:3" s="136" customFormat="1" x14ac:dyDescent="0.25">
      <c r="A336">
        <v>333</v>
      </c>
      <c r="B336" t="s">
        <v>1427</v>
      </c>
      <c r="C336"/>
    </row>
    <row r="337" spans="1:3" s="136" customFormat="1" x14ac:dyDescent="0.25">
      <c r="A337">
        <v>334</v>
      </c>
      <c r="B337" t="s">
        <v>1428</v>
      </c>
      <c r="C337"/>
    </row>
    <row r="338" spans="1:3" s="136" customFormat="1" x14ac:dyDescent="0.25">
      <c r="A338">
        <v>335</v>
      </c>
      <c r="B338" t="s">
        <v>1429</v>
      </c>
      <c r="C338"/>
    </row>
    <row r="339" spans="1:3" s="136" customFormat="1" x14ac:dyDescent="0.25">
      <c r="A339">
        <v>336</v>
      </c>
      <c r="B339" t="s">
        <v>1430</v>
      </c>
      <c r="C339"/>
    </row>
    <row r="340" spans="1:3" s="136" customFormat="1" x14ac:dyDescent="0.25">
      <c r="A340">
        <v>337</v>
      </c>
      <c r="B340" t="s">
        <v>1431</v>
      </c>
      <c r="C340"/>
    </row>
    <row r="341" spans="1:3" s="136" customFormat="1" x14ac:dyDescent="0.25">
      <c r="A341">
        <v>338</v>
      </c>
      <c r="B341" t="s">
        <v>1432</v>
      </c>
      <c r="C341"/>
    </row>
    <row r="342" spans="1:3" s="136" customFormat="1" x14ac:dyDescent="0.25">
      <c r="A342">
        <v>339</v>
      </c>
      <c r="B342" t="s">
        <v>1433</v>
      </c>
      <c r="C342"/>
    </row>
    <row r="343" spans="1:3" s="136" customFormat="1" x14ac:dyDescent="0.25">
      <c r="A343">
        <v>340</v>
      </c>
      <c r="B343" t="s">
        <v>1434</v>
      </c>
      <c r="C343"/>
    </row>
    <row r="344" spans="1:3" s="136" customFormat="1" x14ac:dyDescent="0.25">
      <c r="A344">
        <v>341</v>
      </c>
      <c r="B344" t="s">
        <v>1435</v>
      </c>
      <c r="C344"/>
    </row>
    <row r="345" spans="1:3" s="136" customFormat="1" x14ac:dyDescent="0.25">
      <c r="A345">
        <v>342</v>
      </c>
      <c r="B345" t="s">
        <v>1436</v>
      </c>
      <c r="C345"/>
    </row>
    <row r="346" spans="1:3" s="136" customFormat="1" x14ac:dyDescent="0.25">
      <c r="A346">
        <v>343</v>
      </c>
      <c r="B346" t="s">
        <v>1437</v>
      </c>
      <c r="C346"/>
    </row>
    <row r="347" spans="1:3" s="136" customFormat="1" x14ac:dyDescent="0.25">
      <c r="A347">
        <v>344</v>
      </c>
      <c r="B347" t="s">
        <v>1438</v>
      </c>
      <c r="C347"/>
    </row>
    <row r="348" spans="1:3" s="136" customFormat="1" x14ac:dyDescent="0.25">
      <c r="A348">
        <v>345</v>
      </c>
      <c r="B348" t="s">
        <v>1439</v>
      </c>
      <c r="C348"/>
    </row>
    <row r="349" spans="1:3" s="136" customFormat="1" x14ac:dyDescent="0.25">
      <c r="A349">
        <v>346</v>
      </c>
      <c r="B349" t="s">
        <v>1440</v>
      </c>
      <c r="C349"/>
    </row>
    <row r="350" spans="1:3" s="136" customFormat="1" x14ac:dyDescent="0.25">
      <c r="A350">
        <v>347</v>
      </c>
      <c r="B350" t="s">
        <v>1441</v>
      </c>
      <c r="C350"/>
    </row>
    <row r="351" spans="1:3" s="136" customFormat="1" x14ac:dyDescent="0.25">
      <c r="A351">
        <v>348</v>
      </c>
      <c r="B351" t="s">
        <v>1458</v>
      </c>
      <c r="C351"/>
    </row>
    <row r="352" spans="1:3" s="136" customFormat="1" x14ac:dyDescent="0.25">
      <c r="A352">
        <v>349</v>
      </c>
      <c r="B352" t="s">
        <v>1442</v>
      </c>
      <c r="C352"/>
    </row>
    <row r="353" spans="1:3" s="136" customFormat="1" x14ac:dyDescent="0.25">
      <c r="A353">
        <v>350</v>
      </c>
      <c r="B353" t="s">
        <v>1459</v>
      </c>
      <c r="C353"/>
    </row>
    <row r="354" spans="1:3" s="136" customFormat="1" x14ac:dyDescent="0.25">
      <c r="A354">
        <v>351</v>
      </c>
      <c r="B354" t="s">
        <v>1460</v>
      </c>
      <c r="C354"/>
    </row>
    <row r="355" spans="1:3" s="136" customFormat="1" x14ac:dyDescent="0.25">
      <c r="A355">
        <v>352</v>
      </c>
      <c r="B355" t="s">
        <v>1461</v>
      </c>
      <c r="C355"/>
    </row>
    <row r="356" spans="1:3" s="136" customFormat="1" x14ac:dyDescent="0.25">
      <c r="A356">
        <v>353</v>
      </c>
      <c r="B356" t="s">
        <v>1462</v>
      </c>
      <c r="C356"/>
    </row>
    <row r="357" spans="1:3" s="136" customFormat="1" x14ac:dyDescent="0.25">
      <c r="A357">
        <v>354</v>
      </c>
      <c r="B357" t="s">
        <v>1443</v>
      </c>
      <c r="C357"/>
    </row>
    <row r="358" spans="1:3" s="136" customFormat="1" x14ac:dyDescent="0.25">
      <c r="A358">
        <v>355</v>
      </c>
      <c r="B358" t="s">
        <v>1444</v>
      </c>
      <c r="C358"/>
    </row>
    <row r="359" spans="1:3" s="136" customFormat="1" x14ac:dyDescent="0.25">
      <c r="A359">
        <v>356</v>
      </c>
      <c r="B359" t="s">
        <v>1445</v>
      </c>
      <c r="C359"/>
    </row>
    <row r="360" spans="1:3" s="136" customFormat="1" x14ac:dyDescent="0.25">
      <c r="A360">
        <v>357</v>
      </c>
      <c r="B360" t="s">
        <v>1463</v>
      </c>
      <c r="C360"/>
    </row>
    <row r="361" spans="1:3" s="136" customFormat="1" x14ac:dyDescent="0.25">
      <c r="A361">
        <v>358</v>
      </c>
      <c r="B361" t="s">
        <v>1464</v>
      </c>
      <c r="C361"/>
    </row>
    <row r="362" spans="1:3" s="136" customFormat="1" x14ac:dyDescent="0.25">
      <c r="A362">
        <v>359</v>
      </c>
      <c r="B362" t="s">
        <v>1446</v>
      </c>
      <c r="C362"/>
    </row>
    <row r="363" spans="1:3" s="136" customFormat="1" x14ac:dyDescent="0.25">
      <c r="A363">
        <v>360</v>
      </c>
      <c r="B363" t="s">
        <v>1447</v>
      </c>
      <c r="C363"/>
    </row>
    <row r="364" spans="1:3" s="136" customFormat="1" x14ac:dyDescent="0.25">
      <c r="A364">
        <v>361</v>
      </c>
      <c r="B364" t="s">
        <v>1448</v>
      </c>
      <c r="C364"/>
    </row>
  </sheetData>
  <sheetProtection password="C763" sheet="1" objects="1" scenarios="1"/>
  <customSheetViews>
    <customSheetView guid="{2179B08D-B829-4007-8002-3485BDB7BDD6}" topLeftCell="A136">
      <selection activeCell="B161" sqref="B16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DS Tổng cục gửi</vt:lpstr>
      <vt:lpstr>Mẫu gửi cấp huyện tổng hợp</vt:lpstr>
      <vt:lpstr>Thongtin</vt:lpstr>
      <vt:lpstr>PL1-Thanh</vt:lpstr>
      <vt:lpstr>PL2-Chuathanh</vt:lpstr>
      <vt:lpstr>Thongkethanh</vt:lpstr>
      <vt:lpstr>Thongkechuathanh</vt:lpstr>
      <vt:lpstr>DuLieu</vt:lpstr>
      <vt:lpstr>Tổ chức bán đấu giá</vt:lpstr>
      <vt:lpstr>'PL1-Thanh'!Print_Area</vt:lpstr>
      <vt:lpstr>'PL2-Chuathanh'!Print_Area</vt:lpstr>
      <vt:lpstr>Thongkechuathanh!Print_Area</vt:lpstr>
      <vt:lpstr>'PL1-Thanh'!Print_Titles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2019-06-05T02:43:55Z</cp:lastPrinted>
  <dcterms:created xsi:type="dcterms:W3CDTF">2016-08-25T02:35:57Z</dcterms:created>
  <dcterms:modified xsi:type="dcterms:W3CDTF">2019-06-05T02:51:10Z</dcterms:modified>
</cp:coreProperties>
</file>