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O CAO HOI DONG NHAN DAN TINH\8.NAM 2022\1. 06T-2022\"/>
    </mc:Choice>
  </mc:AlternateContent>
  <bookViews>
    <workbookView xWindow="0" yWindow="0" windowWidth="20490" windowHeight="7530" tabRatio="652" activeTab="2"/>
  </bookViews>
  <sheets>
    <sheet name="TT" sheetId="103" r:id="rId1"/>
    <sheet name="01" sheetId="85" r:id="rId2"/>
    <sheet name="02" sheetId="91" r:id="rId3"/>
    <sheet name="02 (bỏ)" sheetId="86" state="hidden" r:id="rId4"/>
    <sheet name="03 (bỏ)" sheetId="88" state="hidden" r:id="rId5"/>
    <sheet name="04 (bỏ)" sheetId="76" state="hidden" r:id="rId6"/>
    <sheet name="05 (bỏ)" sheetId="48" state="hidden" r:id="rId7"/>
  </sheets>
  <externalReferences>
    <externalReference r:id="rId8"/>
  </externalReferences>
  <definedNames>
    <definedName name="_xlnm.Print_Area" localSheetId="1">'01'!$A$1:$V$22</definedName>
    <definedName name="_xlnm.Print_Area" localSheetId="2">'02'!$A$1:$V$23</definedName>
    <definedName name="_xlnm.Print_Area" localSheetId="3">'02 (bỏ)'!$A$1:$V$39</definedName>
    <definedName name="_xlnm.Print_Area" localSheetId="4">'03 (bỏ)'!$A$1:$V$24</definedName>
    <definedName name="_xlnm.Print_Area" localSheetId="5">'04 (bỏ)'!$A$1:$U$23</definedName>
    <definedName name="_xlnm.Print_Area" localSheetId="6">'05 (bỏ)'!$A$1:$V$23</definedName>
    <definedName name="_xlnm.Print_Area" localSheetId="0">TT!$A$1:$C$15</definedName>
    <definedName name="_xlnm.Print_Titles" localSheetId="6">'05 (bỏ)'!$2:$7</definedName>
  </definedNames>
  <calcPr calcId="162913"/>
</workbook>
</file>

<file path=xl/calcChain.xml><?xml version="1.0" encoding="utf-8"?>
<calcChain xmlns="http://schemas.openxmlformats.org/spreadsheetml/2006/main">
  <c r="V13" i="91" l="1"/>
  <c r="V10" i="91"/>
  <c r="U13" i="91"/>
  <c r="U14" i="91"/>
  <c r="U15" i="91"/>
  <c r="L9" i="91"/>
  <c r="M9" i="91"/>
  <c r="O9" i="91"/>
  <c r="P9" i="91"/>
  <c r="R9" i="91"/>
  <c r="S9" i="91"/>
  <c r="H9" i="91"/>
  <c r="T14" i="91"/>
  <c r="T15" i="91"/>
  <c r="I13" i="91"/>
  <c r="J13" i="91"/>
  <c r="K13" i="91"/>
  <c r="L13" i="91"/>
  <c r="M13" i="91"/>
  <c r="N13" i="91"/>
  <c r="O13" i="91"/>
  <c r="P13" i="91"/>
  <c r="Q13" i="91"/>
  <c r="T13" i="91" s="1"/>
  <c r="R13" i="91"/>
  <c r="S13" i="91"/>
  <c r="H13" i="91"/>
  <c r="H15" i="91"/>
  <c r="H14" i="91"/>
  <c r="I15" i="91"/>
  <c r="I14" i="91"/>
  <c r="J15" i="91"/>
  <c r="J14" i="91"/>
  <c r="T11" i="91"/>
  <c r="T12" i="91"/>
  <c r="K10" i="91"/>
  <c r="K9" i="91" s="1"/>
  <c r="L10" i="91"/>
  <c r="M10" i="91"/>
  <c r="N10" i="91"/>
  <c r="N9" i="91" s="1"/>
  <c r="O10" i="91"/>
  <c r="P10" i="91"/>
  <c r="Q10" i="91"/>
  <c r="Q9" i="91" s="1"/>
  <c r="R10" i="91"/>
  <c r="S10" i="91"/>
  <c r="H10" i="91"/>
  <c r="H12" i="91"/>
  <c r="H11" i="91"/>
  <c r="I12" i="91"/>
  <c r="U12" i="91" s="1"/>
  <c r="J12" i="91"/>
  <c r="J11" i="91"/>
  <c r="J10" i="91" s="1"/>
  <c r="E9" i="91"/>
  <c r="G9" i="91"/>
  <c r="C15" i="91"/>
  <c r="C13" i="91" s="1"/>
  <c r="C14" i="91"/>
  <c r="D13" i="91"/>
  <c r="E13" i="91"/>
  <c r="F13" i="91"/>
  <c r="G13" i="91"/>
  <c r="D10" i="91"/>
  <c r="D9" i="91" s="1"/>
  <c r="E10" i="91"/>
  <c r="F10" i="91"/>
  <c r="F9" i="91" s="1"/>
  <c r="G10" i="91"/>
  <c r="C10" i="91"/>
  <c r="C12" i="91"/>
  <c r="C11" i="91"/>
  <c r="V9" i="91" l="1"/>
  <c r="T9" i="91"/>
  <c r="T10" i="91"/>
  <c r="I11" i="91"/>
  <c r="J9" i="91"/>
  <c r="C9" i="91"/>
  <c r="T10" i="85"/>
  <c r="T11" i="85"/>
  <c r="T12" i="85"/>
  <c r="T13" i="85"/>
  <c r="T14" i="85"/>
  <c r="T15" i="85"/>
  <c r="T9" i="85"/>
  <c r="U10" i="85"/>
  <c r="U11" i="85"/>
  <c r="U12" i="85"/>
  <c r="U13" i="85"/>
  <c r="U14" i="85"/>
  <c r="U15" i="85"/>
  <c r="U9" i="85"/>
  <c r="U11" i="91" l="1"/>
  <c r="I10" i="91"/>
  <c r="E15" i="85"/>
  <c r="E14" i="85"/>
  <c r="E12" i="85"/>
  <c r="D12" i="85" s="1"/>
  <c r="E11" i="85"/>
  <c r="D11" i="85" s="1"/>
  <c r="I9" i="91" l="1"/>
  <c r="U9" i="91" s="1"/>
  <c r="U10" i="91"/>
  <c r="C7" i="103"/>
  <c r="A16" i="91" s="1"/>
  <c r="N19" i="91"/>
  <c r="A19" i="91"/>
  <c r="N17" i="91"/>
  <c r="N16" i="91"/>
  <c r="P1" i="91"/>
  <c r="N17" i="85"/>
  <c r="P1" i="85"/>
  <c r="N16" i="85"/>
  <c r="N20" i="85"/>
  <c r="A20" i="85"/>
  <c r="J2" i="86"/>
  <c r="I2" i="86"/>
  <c r="M2" i="76"/>
  <c r="N2" i="48"/>
  <c r="L2" i="88"/>
  <c r="M2" i="48"/>
  <c r="O2" i="48" s="1"/>
  <c r="L2" i="76"/>
  <c r="N2" i="76" s="1"/>
  <c r="K2" i="88"/>
  <c r="M2" i="88" s="1"/>
  <c r="A16" i="85" l="1"/>
  <c r="K2" i="86"/>
</calcChain>
</file>

<file path=xl/sharedStrings.xml><?xml version="1.0" encoding="utf-8"?>
<sst xmlns="http://schemas.openxmlformats.org/spreadsheetml/2006/main" count="500" uniqueCount="139">
  <si>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</si>
  <si>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</si>
  <si>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</si>
  <si>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</si>
  <si>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</si>
  <si>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</si>
  <si>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</si>
  <si>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</si>
  <si>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</si>
  <si>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</si>
  <si>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</si>
  <si>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</si>
  <si>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</si>
  <si>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</si>
  <si>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</si>
  <si>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</si>
  <si>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</si>
  <si>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</si>
  <si>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</si>
  <si>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</si>
  <si>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</si>
  <si>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</si>
  <si>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</si>
  <si>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</si>
  <si>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</si>
  <si>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</si>
  <si>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</si>
  <si>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</si>
  <si>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</si>
  <si>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</si>
  <si>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</si>
  <si>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</si>
  <si>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</si>
  <si>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</si>
  <si>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</si>
  <si>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</si>
  <si>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</si>
  <si>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</si>
  <si>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</si>
  <si>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</si>
  <si>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</si>
  <si>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</si>
  <si>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</si>
  <si>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</si>
  <si>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</si>
  <si>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</si>
  <si>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</si>
  <si>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</si>
  <si>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</si>
  <si>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</si>
  <si>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</si>
  <si>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</si>
  <si>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</si>
  <si>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</si>
  <si>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</si>
  <si>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</si>
  <si>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</si>
  <si>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</si>
  <si>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</si>
  <si>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</si>
  <si>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</si>
  <si>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</si>
  <si>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</si>
  <si>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</si>
  <si>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</si>
  <si>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</si>
  <si>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</si>
  <si>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</si>
  <si>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</si>
  <si>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</si>
  <si>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</si>
  <si>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  <charset val="163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</si>
  <si>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</si>
  <si>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  <charset val="163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</si>
  <si>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</si>
  <si>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</si>
  <si>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  <charset val="163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</si>
  <si>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  <charset val="163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</si>
  <si>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  <charset val="163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</si>
  <si>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  <charset val="163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</si>
  <si>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</si>
  <si>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</si>
  <si>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</si>
  <si>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</si>
  <si>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</si>
  <si>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</si>
  <si>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</si>
  <si>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</si>
  <si>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</si>
  <si>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</si>
  <si>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</si>
  <si>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</si>
  <si>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</si>
  <si>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</si>
  <si>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</si>
  <si>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</si>
  <si>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</si>
  <si>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</si>
  <si>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</si>
  <si>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</si>
  <si>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</si>
  <si>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</si>
  <si>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</si>
  <si>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</si>
  <si>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</si>
  <si>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</si>
  <si>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</si>
  <si>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</si>
  <si>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</si>
  <si>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</si>
  <si>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</si>
  <si>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Thu hồi,  hủy quyết định THA</t>
  </si>
  <si>
    <t>Tổng số  bản án, quyết định đã nhận</t>
  </si>
  <si>
    <t>Đơn vị tính: Bản án, quyết định, việc và %</t>
  </si>
  <si>
    <t>NGƯỜI LẬP BIỂU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</si>
  <si>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</si>
  <si>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</si>
  <si>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</si>
  <si>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</si>
  <si>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</si>
  <si>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</si>
  <si>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</si>
  <si>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</si>
  <si>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</si>
  <si>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</si>
  <si>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CỤC TRƯỞNG</t>
  </si>
  <si>
    <t>Lưu ý: Biểu 4 đến biểu 12 có thể thêm dòng nhưng không thêm được cột để đảm bảo cấu trúc của biểu mẫu</t>
  </si>
  <si>
    <t xml:space="preserve">Biểu số: 01/TK-THA
Ban hành theo TT số: 06/2019/TT-BTP
ngày 21 tháng 11 năm 2019
Ngày nhận báo cáo: </t>
  </si>
  <si>
    <t xml:space="preserve">Biểu số: 02/TK-THA
Ban hành theo TT số: 06/2019/TT-BTP
ngày 21 tháng 11 năm 2019
Ngày nhận báo cáo: </t>
  </si>
  <si>
    <t>Số chưa có điều kiện chuyển sổ theo dõi riêng</t>
  </si>
  <si>
    <t>Lưu ý: đề nghị bổ sung số chưa có điều kiện chuyển sổ theo dõi riêng đối với từng loại việc vào cột 20 (ngoài cùng của biểu)</t>
  </si>
  <si>
    <t>Cao Minh Hoàng Tùng</t>
  </si>
  <si>
    <t>Phạm Anh Vũ</t>
  </si>
  <si>
    <t>Đơn vị  báo cáo: Cục THADS tỉnh Kon Tum
Đơn vị nhận báo cáo: BAN PHÁP CHẾ HĐND TỈNH KON TUM</t>
  </si>
  <si>
    <t>,</t>
  </si>
  <si>
    <t>Kon Tum, ngày 15 tháng 06 năm 2022</t>
  </si>
  <si>
    <t>Từ ngày 01/01/2022 đến ngày 02/06/2022</t>
  </si>
  <si>
    <t>KẾT QUẢ THI HÀNH ÁN DÂN SỰ TÍNH BẰNG VIỆC
(Từ ngày 01/01/2022 đến ngày 02/06/2022)</t>
  </si>
  <si>
    <t>KẾT QUẢ THI HÀNH ÁN DÂN SỰ TÍNH BẰNG TIỀN
(Từ ngày 01/01/2022 đến ngày 02/06/2022)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</si>
</sst>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  <font>
      <sz val="9"/>
      <name val="Times New Roman"/>
      <family val="1"/>
      <charset val="163"/>
    </font>
    <font>
      <b/>
      <sz val="13"/>
      <name val="Times New Roman"/>
      <family val="1"/>
      <charset val="163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  <charset val="163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  <charset val="163"/>
    </font>
    <font>
      <b/>
      <sz val="7"/>
      <name val="Times New Roman"/>
      <family val="1"/>
      <charset val="163"/>
    </font>
    <font>
      <i/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84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ont="1" applyFill="1" applyBorder="1"/>
    <xf numFmtId="49" fontId="0" fillId="0" borderId="0" xfId="0" applyNumberFormat="1" applyFont="1" applyFill="1"/>
    <xf numFmtId="49" fontId="0" fillId="0" borderId="0" xfId="0" applyNumberFormat="1" applyFont="1" applyFill="1" applyBorder="1"/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/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9" fontId="4" fillId="2" borderId="0" xfId="3" applyFont="1" applyFill="1"/>
    <xf numFmtId="2" fontId="0" fillId="2" borderId="0" xfId="0" applyNumberFormat="1" applyFont="1" applyFill="1"/>
    <xf numFmtId="49" fontId="15" fillId="2" borderId="0" xfId="0" applyNumberFormat="1" applyFont="1" applyFill="1"/>
    <xf numFmtId="1" fontId="16" fillId="2" borderId="0" xfId="0" applyNumberFormat="1" applyFont="1" applyFill="1" applyAlignment="1">
      <alignment horizontal="center"/>
    </xf>
    <xf numFmtId="1" fontId="15" fillId="2" borderId="0" xfId="0" applyNumberFormat="1" applyFont="1" applyFill="1"/>
    <xf numFmtId="49" fontId="15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9" fontId="4" fillId="2" borderId="0" xfId="3" applyFont="1" applyFill="1" applyAlignment="1">
      <alignment horizontal="center" vertical="center"/>
    </xf>
    <xf numFmtId="164" fontId="13" fillId="2" borderId="1" xfId="1" applyNumberFormat="1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horizontal="left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vertical="center"/>
    </xf>
    <xf numFmtId="49" fontId="13" fillId="2" borderId="0" xfId="0" applyNumberFormat="1" applyFont="1" applyFill="1"/>
    <xf numFmtId="49" fontId="13" fillId="2" borderId="1" xfId="0" applyNumberFormat="1" applyFont="1" applyFill="1" applyBorder="1"/>
    <xf numFmtId="49" fontId="13" fillId="2" borderId="2" xfId="0" applyNumberFormat="1" applyFont="1" applyFill="1" applyBorder="1" applyAlignment="1" applyProtection="1">
      <alignment vertical="center" wrapText="1"/>
    </xf>
    <xf numFmtId="49" fontId="13" fillId="2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left" vertical="center" wrapText="1"/>
    </xf>
    <xf numFmtId="164" fontId="13" fillId="2" borderId="1" xfId="1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 applyProtection="1">
      <alignment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164" fontId="13" fillId="3" borderId="1" xfId="1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13" fillId="3" borderId="1" xfId="0" applyNumberFormat="1" applyFont="1" applyFill="1" applyBorder="1" applyAlignment="1" applyProtection="1">
      <alignment horizontal="center" vertical="center"/>
    </xf>
    <xf numFmtId="49" fontId="13" fillId="3" borderId="1" xfId="0" applyNumberFormat="1" applyFont="1" applyFill="1" applyBorder="1" applyAlignment="1" applyProtection="1">
      <alignment vertical="center"/>
    </xf>
    <xf numFmtId="49" fontId="0" fillId="3" borderId="0" xfId="0" applyNumberFormat="1" applyFont="1" applyFill="1"/>
    <xf numFmtId="49" fontId="13" fillId="3" borderId="1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ont="1" applyFill="1" applyBorder="1" applyAlignment="1">
      <alignment vertical="top" wrapText="1"/>
    </xf>
    <xf numFmtId="49" fontId="0" fillId="3" borderId="0" xfId="0" applyNumberFormat="1" applyFont="1" applyFill="1" applyAlignment="1"/>
    <xf numFmtId="49" fontId="2" fillId="3" borderId="0" xfId="0" applyNumberFormat="1" applyFont="1" applyFill="1"/>
    <xf numFmtId="49" fontId="15" fillId="3" borderId="0" xfId="0" applyNumberFormat="1" applyFont="1" applyFill="1"/>
    <xf numFmtId="1" fontId="15" fillId="3" borderId="0" xfId="0" applyNumberFormat="1" applyFont="1" applyFill="1"/>
    <xf numFmtId="1" fontId="15" fillId="3" borderId="0" xfId="0" applyNumberFormat="1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vertical="center"/>
    </xf>
    <xf numFmtId="49" fontId="9" fillId="3" borderId="1" xfId="0" applyNumberFormat="1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vertical="center"/>
    </xf>
    <xf numFmtId="49" fontId="0" fillId="3" borderId="0" xfId="0" applyNumberFormat="1" applyFont="1" applyFill="1" applyBorder="1"/>
    <xf numFmtId="49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Border="1" applyAlignment="1"/>
    <xf numFmtId="0" fontId="15" fillId="3" borderId="0" xfId="0" applyNumberFormat="1" applyFont="1" applyFill="1" applyAlignment="1">
      <alignment horizontal="center"/>
    </xf>
    <xf numFmtId="49" fontId="17" fillId="3" borderId="1" xfId="0" applyNumberFormat="1" applyFont="1" applyFill="1" applyBorder="1" applyAlignment="1" applyProtection="1">
      <alignment horizontal="center" vertical="center"/>
    </xf>
    <xf numFmtId="49" fontId="17" fillId="3" borderId="1" xfId="0" applyNumberFormat="1" applyFont="1" applyFill="1" applyBorder="1" applyAlignment="1" applyProtection="1">
      <alignment vertical="center"/>
    </xf>
    <xf numFmtId="49" fontId="13" fillId="3" borderId="3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Alignment="1" applyProtection="1"/>
    <xf numFmtId="49" fontId="0" fillId="0" borderId="0" xfId="0" applyNumberFormat="1" applyFont="1" applyFill="1" applyProtection="1"/>
    <xf numFmtId="49" fontId="0" fillId="0" borderId="0" xfId="0" applyNumberFormat="1" applyFont="1" applyFill="1" applyAlignment="1" applyProtection="1">
      <alignment horizontal="center"/>
    </xf>
    <xf numFmtId="49" fontId="0" fillId="2" borderId="0" xfId="0" applyNumberFormat="1" applyFont="1" applyFill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2" fillId="0" borderId="0" xfId="0" applyNumberFormat="1" applyFont="1" applyFill="1" applyProtection="1">
      <protection locked="0"/>
    </xf>
    <xf numFmtId="49" fontId="18" fillId="0" borderId="0" xfId="0" applyNumberFormat="1" applyFont="1" applyFill="1" applyProtection="1">
      <protection locked="0"/>
    </xf>
    <xf numFmtId="49" fontId="0" fillId="0" borderId="0" xfId="0" applyNumberFormat="1" applyFont="1" applyFill="1" applyProtection="1">
      <protection locked="0"/>
    </xf>
    <xf numFmtId="49" fontId="15" fillId="2" borderId="0" xfId="0" applyNumberFormat="1" applyFont="1" applyFill="1" applyProtection="1">
      <protection locked="0"/>
    </xf>
    <xf numFmtId="1" fontId="16" fillId="2" borderId="0" xfId="0" applyNumberFormat="1" applyFont="1" applyFill="1" applyAlignment="1" applyProtection="1">
      <alignment horizontal="center"/>
      <protection locked="0"/>
    </xf>
    <xf numFmtId="1" fontId="15" fillId="2" borderId="0" xfId="0" applyNumberFormat="1" applyFont="1" applyFill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2" borderId="0" xfId="0" applyNumberFormat="1" applyFont="1" applyFill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Protection="1">
      <protection locked="0"/>
    </xf>
    <xf numFmtId="49" fontId="0" fillId="2" borderId="0" xfId="0" applyNumberFormat="1" applyFont="1" applyFill="1" applyBorder="1" applyProtection="1">
      <protection locked="0"/>
    </xf>
    <xf numFmtId="49" fontId="18" fillId="0" borderId="0" xfId="0" applyNumberFormat="1" applyFont="1" applyFill="1" applyAlignment="1" applyProtection="1"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49" fontId="19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 applyProtection="1">
      <alignment horizontal="center" wrapText="1"/>
      <protection locked="0"/>
    </xf>
    <xf numFmtId="49" fontId="19" fillId="0" borderId="0" xfId="0" applyNumberFormat="1" applyFont="1" applyFill="1" applyAlignment="1" applyProtection="1">
      <alignment horizontal="center" wrapText="1"/>
      <protection locked="0"/>
    </xf>
    <xf numFmtId="49" fontId="18" fillId="2" borderId="0" xfId="0" applyNumberFormat="1" applyFont="1" applyFill="1" applyProtection="1">
      <protection locked="0"/>
    </xf>
    <xf numFmtId="49" fontId="0" fillId="2" borderId="0" xfId="0" applyNumberFormat="1" applyFont="1" applyFill="1" applyAlignment="1" applyProtection="1">
      <alignment horizontal="center"/>
      <protection locked="0"/>
    </xf>
    <xf numFmtId="49" fontId="18" fillId="2" borderId="0" xfId="0" applyNumberFormat="1" applyFont="1" applyFill="1" applyAlignment="1" applyProtection="1">
      <alignment horizontal="center"/>
      <protection locked="0"/>
    </xf>
    <xf numFmtId="49" fontId="8" fillId="0" borderId="6" xfId="0" applyNumberFormat="1" applyFont="1" applyFill="1" applyBorder="1" applyAlignment="1" applyProtection="1">
      <alignment wrapText="1"/>
      <protection locked="0"/>
    </xf>
    <xf numFmtId="49" fontId="8" fillId="0" borderId="0" xfId="0" applyNumberFormat="1" applyFont="1" applyFill="1" applyBorder="1" applyAlignment="1" applyProtection="1">
      <alignment wrapText="1"/>
      <protection locked="0"/>
    </xf>
    <xf numFmtId="49" fontId="8" fillId="0" borderId="0" xfId="0" applyNumberFormat="1" applyFont="1" applyFill="1" applyBorder="1" applyAlignment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vertical="center"/>
    </xf>
    <xf numFmtId="49" fontId="9" fillId="2" borderId="2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vertical="center"/>
      <protection locked="0"/>
    </xf>
    <xf numFmtId="164" fontId="9" fillId="2" borderId="1" xfId="1" applyNumberFormat="1" applyFont="1" applyFill="1" applyBorder="1" applyAlignment="1" applyProtection="1">
      <alignment horizontal="center" vertical="center"/>
      <protection locked="0"/>
    </xf>
    <xf numFmtId="164" fontId="9" fillId="4" borderId="4" xfId="1" applyNumberFormat="1" applyFont="1" applyFill="1" applyBorder="1" applyAlignment="1" applyProtection="1">
      <alignment vertical="center" wrapText="1"/>
      <protection locked="0"/>
    </xf>
    <xf numFmtId="49" fontId="9" fillId="2" borderId="2" xfId="0" applyNumberFormat="1" applyFont="1" applyFill="1" applyBorder="1" applyAlignment="1" applyProtection="1">
      <alignment vertical="center" wrapText="1"/>
      <protection locked="0"/>
    </xf>
    <xf numFmtId="164" fontId="9" fillId="2" borderId="4" xfId="1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wrapText="1"/>
    </xf>
    <xf numFmtId="49" fontId="8" fillId="0" borderId="6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Protection="1"/>
    <xf numFmtId="49" fontId="8" fillId="0" borderId="0" xfId="0" applyNumberFormat="1" applyFont="1" applyFill="1" applyBorder="1" applyAlignment="1" applyProtection="1">
      <alignment wrapText="1"/>
    </xf>
    <xf numFmtId="49" fontId="8" fillId="0" borderId="0" xfId="0" applyNumberFormat="1" applyFont="1" applyFill="1" applyBorder="1" applyAlignment="1" applyProtection="1"/>
    <xf numFmtId="49" fontId="18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>
      <alignment wrapText="1"/>
    </xf>
    <xf numFmtId="164" fontId="21" fillId="2" borderId="4" xfId="1" applyNumberFormat="1" applyFont="1" applyFill="1" applyBorder="1" applyAlignment="1" applyProtection="1">
      <alignment vertical="center" wrapText="1"/>
      <protection locked="0"/>
    </xf>
    <xf numFmtId="164" fontId="21" fillId="2" borderId="1" xfId="1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49" fontId="6" fillId="2" borderId="0" xfId="0" applyNumberFormat="1" applyFont="1" applyFill="1" applyBorder="1" applyAlignment="1" applyProtection="1">
      <alignment vertical="center" wrapText="1"/>
      <protection locked="0"/>
    </xf>
    <xf numFmtId="49" fontId="0" fillId="2" borderId="0" xfId="0" applyNumberFormat="1" applyFill="1"/>
    <xf numFmtId="164" fontId="6" fillId="2" borderId="1" xfId="1" applyNumberFormat="1" applyFont="1" applyFill="1" applyBorder="1" applyAlignment="1" applyProtection="1">
      <alignment vertical="center" wrapText="1"/>
      <protection locked="0"/>
    </xf>
    <xf numFmtId="164" fontId="9" fillId="2" borderId="1" xfId="1" applyNumberFormat="1" applyFont="1" applyFill="1" applyBorder="1" applyAlignment="1" applyProtection="1">
      <alignment vertical="center" wrapText="1"/>
      <protection locked="0"/>
    </xf>
    <xf numFmtId="14" fontId="20" fillId="0" borderId="1" xfId="0" applyNumberFormat="1" applyFont="1" applyBorder="1" applyAlignment="1">
      <alignment horizontal="right"/>
    </xf>
    <xf numFmtId="14" fontId="20" fillId="3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 vertical="center" wrapText="1"/>
    </xf>
    <xf numFmtId="49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2" xfId="0" applyNumberFormat="1" applyFont="1" applyFill="1" applyBorder="1" applyAlignment="1" applyProtection="1">
      <alignment horizontal="left" vertical="center" wrapText="1"/>
      <protection locked="0"/>
    </xf>
    <xf numFmtId="164" fontId="9" fillId="6" borderId="1" xfId="1" applyNumberFormat="1" applyFont="1" applyFill="1" applyBorder="1" applyAlignment="1" applyProtection="1">
      <alignment horizontal="center" vertical="center"/>
    </xf>
    <xf numFmtId="10" fontId="9" fillId="6" borderId="1" xfId="3" applyNumberFormat="1" applyFont="1" applyFill="1" applyBorder="1" applyAlignment="1" applyProtection="1">
      <alignment horizontal="center" vertical="center"/>
      <protection locked="0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49" fontId="6" fillId="6" borderId="2" xfId="0" applyNumberFormat="1" applyFont="1" applyFill="1" applyBorder="1" applyAlignment="1" applyProtection="1">
      <alignment horizontal="left" vertical="center" wrapText="1"/>
    </xf>
    <xf numFmtId="164" fontId="22" fillId="6" borderId="1" xfId="1" applyNumberFormat="1" applyFont="1" applyFill="1" applyBorder="1" applyAlignment="1" applyProtection="1">
      <alignment horizontal="center" vertical="center"/>
    </xf>
    <xf numFmtId="10" fontId="21" fillId="6" borderId="1" xfId="3" applyNumberFormat="1" applyFont="1" applyFill="1" applyBorder="1" applyAlignment="1" applyProtection="1">
      <alignment horizontal="center" vertical="center"/>
      <protection locked="0"/>
    </xf>
    <xf numFmtId="49" fontId="6" fillId="6" borderId="1" xfId="0" applyNumberFormat="1" applyFont="1" applyFill="1" applyBorder="1" applyAlignment="1" applyProtection="1">
      <alignment horizontal="center" vertical="center" wrapText="1"/>
    </xf>
    <xf numFmtId="164" fontId="21" fillId="6" borderId="1" xfId="1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43" fontId="0" fillId="0" borderId="0" xfId="1" applyFont="1" applyFill="1" applyBorder="1" applyAlignment="1" applyProtection="1">
      <alignment horizontal="left" vertical="top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left" vertical="top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7" xfId="0" applyNumberFormat="1" applyFont="1" applyFill="1" applyBorder="1" applyAlignment="1" applyProtection="1">
      <alignment horizontal="right"/>
      <protection locked="0"/>
    </xf>
    <xf numFmtId="14" fontId="23" fillId="0" borderId="6" xfId="1" applyNumberFormat="1" applyFont="1" applyFill="1" applyBorder="1" applyAlignment="1" applyProtection="1">
      <alignment horizontal="center" wrapText="1"/>
      <protection locked="0"/>
    </xf>
    <xf numFmtId="43" fontId="23" fillId="0" borderId="6" xfId="1" applyFont="1" applyFill="1" applyBorder="1" applyAlignment="1" applyProtection="1">
      <alignment horizont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" applyNumberFormat="1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14" fontId="23" fillId="0" borderId="6" xfId="1" applyNumberFormat="1" applyFont="1" applyFill="1" applyBorder="1" applyAlignment="1" applyProtection="1">
      <alignment horizontal="center" vertical="center" wrapText="1"/>
      <protection locked="0"/>
    </xf>
    <xf numFmtId="43" fontId="23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3" fontId="7" fillId="0" borderId="0" xfId="1" applyFont="1" applyFill="1" applyAlignment="1" applyProtection="1">
      <alignment horizont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4" fontId="8" fillId="0" borderId="6" xfId="1" applyNumberFormat="1" applyFont="1" applyFill="1" applyBorder="1" applyAlignment="1" applyProtection="1">
      <alignment horizontal="center" wrapText="1"/>
    </xf>
    <xf numFmtId="43" fontId="8" fillId="0" borderId="6" xfId="1" applyFont="1" applyFill="1" applyBorder="1" applyAlignment="1" applyProtection="1">
      <alignment horizontal="center" wrapText="1"/>
    </xf>
    <xf numFmtId="14" fontId="8" fillId="0" borderId="6" xfId="1" applyNumberFormat="1" applyFont="1" applyFill="1" applyBorder="1" applyAlignment="1" applyProtection="1">
      <alignment horizontal="center" vertical="center" wrapText="1"/>
    </xf>
    <xf numFmtId="43" fontId="8" fillId="0" borderId="6" xfId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0" xfId="0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center" wrapText="1"/>
    </xf>
    <xf numFmtId="43" fontId="7" fillId="0" borderId="0" xfId="1" applyFont="1" applyFill="1" applyAlignment="1" applyProtection="1">
      <alignment horizont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left" vertical="top" wrapText="1"/>
    </xf>
    <xf numFmtId="49" fontId="20" fillId="0" borderId="7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1" fontId="6" fillId="2" borderId="5" xfId="0" applyNumberFormat="1" applyFont="1" applyFill="1" applyBorder="1" applyAlignment="1" applyProtection="1">
      <alignment horizontal="center" vertical="center" wrapText="1"/>
    </xf>
    <xf numFmtId="1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3" fontId="0" fillId="0" borderId="0" xfId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wrapText="1"/>
    </xf>
    <xf numFmtId="49" fontId="8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 applyProtection="1">
      <alignment horizontal="center" vertical="center" wrapText="1"/>
    </xf>
    <xf numFmtId="49" fontId="13" fillId="2" borderId="5" xfId="0" applyNumberFormat="1" applyFont="1" applyFill="1" applyBorder="1" applyAlignment="1" applyProtection="1">
      <alignment horizontal="center" vertical="center" wrapText="1"/>
    </xf>
    <xf numFmtId="49" fontId="13" fillId="2" borderId="4" xfId="0" applyNumberFormat="1" applyFont="1" applyFill="1" applyBorder="1" applyAlignment="1" applyProtection="1">
      <alignment horizontal="center" vertical="center" wrapText="1"/>
    </xf>
    <xf numFmtId="49" fontId="13" fillId="2" borderId="2" xfId="0" applyNumberFormat="1" applyFont="1" applyFill="1" applyBorder="1" applyAlignment="1" applyProtection="1">
      <alignment horizontal="center" vertical="center" wrapText="1"/>
    </xf>
    <xf numFmtId="49" fontId="13" fillId="2" borderId="10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3" fillId="2" borderId="11" xfId="0" applyNumberFormat="1" applyFont="1" applyFill="1" applyBorder="1" applyAlignment="1" applyProtection="1">
      <alignment horizontal="center" vertical="center" wrapText="1"/>
    </xf>
    <xf numFmtId="49" fontId="13" fillId="4" borderId="1" xfId="0" applyNumberFormat="1" applyFont="1" applyFill="1" applyBorder="1" applyAlignment="1" applyProtection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 applyProtection="1">
      <alignment horizontal="center" vertical="center" wrapText="1"/>
    </xf>
    <xf numFmtId="49" fontId="13" fillId="2" borderId="12" xfId="0" applyNumberFormat="1" applyFont="1" applyFill="1" applyBorder="1" applyAlignment="1" applyProtection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 applyProtection="1">
      <alignment horizontal="center" vertical="center" wrapText="1"/>
    </xf>
    <xf numFmtId="49" fontId="13" fillId="3" borderId="12" xfId="0" applyNumberFormat="1" applyFont="1" applyFill="1" applyBorder="1" applyAlignment="1" applyProtection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 applyProtection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3" fillId="3" borderId="10" xfId="0" applyNumberFormat="1" applyFont="1" applyFill="1" applyBorder="1" applyAlignment="1" applyProtection="1">
      <alignment horizontal="center" vertical="center" wrapText="1"/>
    </xf>
    <xf numFmtId="49" fontId="13" fillId="3" borderId="3" xfId="0" applyNumberFormat="1" applyFont="1" applyFill="1" applyBorder="1" applyAlignment="1" applyProtection="1">
      <alignment horizontal="center" vertical="center" wrapText="1"/>
    </xf>
    <xf numFmtId="49" fontId="13" fillId="3" borderId="5" xfId="0" applyNumberFormat="1" applyFont="1" applyFill="1" applyBorder="1" applyAlignment="1" applyProtection="1">
      <alignment horizontal="center" vertical="center" wrapText="1"/>
    </xf>
    <xf numFmtId="49" fontId="13" fillId="3" borderId="4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13" fillId="3" borderId="11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left" vertical="top" wrapText="1"/>
    </xf>
    <xf numFmtId="49" fontId="8" fillId="3" borderId="6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left" vertical="top" wrapText="1"/>
    </xf>
    <xf numFmtId="49" fontId="11" fillId="3" borderId="7" xfId="0" applyNumberFormat="1" applyFont="1" applyFill="1" applyBorder="1" applyAlignment="1">
      <alignment horizontal="right"/>
    </xf>
    <xf numFmtId="49" fontId="7" fillId="3" borderId="0" xfId="0" applyNumberFormat="1" applyFont="1" applyFill="1" applyBorder="1" applyAlignment="1">
      <alignment horizontal="center" vertical="top" wrapText="1"/>
    </xf>
    <xf numFmtId="49" fontId="0" fillId="3" borderId="7" xfId="0" applyNumberFormat="1" applyFont="1" applyFill="1" applyBorder="1" applyAlignment="1">
      <alignment horizontal="right"/>
    </xf>
    <xf numFmtId="1" fontId="13" fillId="3" borderId="1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Normal" xfId="0" builtinId="0"/>
    <cellStyle name="Normal 2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1" name="Text Box 1"/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2" name="Text Box 1"/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3" name="Text Box 1"/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4" name="Text Box 1"/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5" name="Text Box 1"/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6306" name="Text Box 1"/>
        <xdr:cNvSpPr txBox="1">
          <a:spLocks noChangeArrowheads="1"/>
        </xdr:cNvSpPr>
      </xdr:nvSpPr>
      <xdr:spPr bwMode="auto">
        <a:xfrm>
          <a:off x="3190875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35052</xdr:rowOff>
    </xdr:to>
    <xdr:sp macro="" textlink="">
      <xdr:nvSpPr>
        <xdr:cNvPr id="99055" name="Text Box 1"/>
        <xdr:cNvSpPr txBox="1">
          <a:spLocks noChangeArrowheads="1"/>
        </xdr:cNvSpPr>
      </xdr:nvSpPr>
      <xdr:spPr bwMode="auto">
        <a:xfrm>
          <a:off x="2647950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35052</xdr:rowOff>
    </xdr:to>
    <xdr:sp macro="" textlink="">
      <xdr:nvSpPr>
        <xdr:cNvPr id="99056" name="Text Box 1"/>
        <xdr:cNvSpPr txBox="1">
          <a:spLocks noChangeArrowheads="1"/>
        </xdr:cNvSpPr>
      </xdr:nvSpPr>
      <xdr:spPr bwMode="auto">
        <a:xfrm>
          <a:off x="2647950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35052</xdr:rowOff>
    </xdr:to>
    <xdr:sp macro="" textlink="">
      <xdr:nvSpPr>
        <xdr:cNvPr id="99057" name="Text Box 1"/>
        <xdr:cNvSpPr txBox="1">
          <a:spLocks noChangeArrowheads="1"/>
        </xdr:cNvSpPr>
      </xdr:nvSpPr>
      <xdr:spPr bwMode="auto">
        <a:xfrm>
          <a:off x="2647950" y="82867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5806" name="Text Box 1"/>
        <xdr:cNvSpPr txBox="1">
          <a:spLocks noChangeArrowheads="1"/>
        </xdr:cNvSpPr>
      </xdr:nvSpPr>
      <xdr:spPr bwMode="auto">
        <a:xfrm>
          <a:off x="316230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5807" name="Text Box 1"/>
        <xdr:cNvSpPr txBox="1">
          <a:spLocks noChangeArrowheads="1"/>
        </xdr:cNvSpPr>
      </xdr:nvSpPr>
      <xdr:spPr bwMode="auto">
        <a:xfrm>
          <a:off x="316230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5808" name="Text Box 1"/>
        <xdr:cNvSpPr txBox="1">
          <a:spLocks noChangeArrowheads="1"/>
        </xdr:cNvSpPr>
      </xdr:nvSpPr>
      <xdr:spPr bwMode="auto">
        <a:xfrm>
          <a:off x="316230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8934" name="Text Box 1"/>
        <xdr:cNvSpPr txBox="1">
          <a:spLocks noChangeArrowheads="1"/>
        </xdr:cNvSpPr>
      </xdr:nvSpPr>
      <xdr:spPr bwMode="auto">
        <a:xfrm>
          <a:off x="2219325" y="80962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8935" name="Text Box 1"/>
        <xdr:cNvSpPr txBox="1">
          <a:spLocks noChangeArrowheads="1"/>
        </xdr:cNvSpPr>
      </xdr:nvSpPr>
      <xdr:spPr bwMode="auto">
        <a:xfrm>
          <a:off x="2219325" y="80962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08936" name="Text Box 1"/>
        <xdr:cNvSpPr txBox="1">
          <a:spLocks noChangeArrowheads="1"/>
        </xdr:cNvSpPr>
      </xdr:nvSpPr>
      <xdr:spPr bwMode="auto">
        <a:xfrm>
          <a:off x="2219325" y="809625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08937" name="Text Box 1"/>
        <xdr:cNvSpPr txBox="1">
          <a:spLocks noChangeArrowheads="1"/>
        </xdr:cNvSpPr>
      </xdr:nvSpPr>
      <xdr:spPr bwMode="auto">
        <a:xfrm>
          <a:off x="2219325" y="80962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08938" name="Text Box 1"/>
        <xdr:cNvSpPr txBox="1">
          <a:spLocks noChangeArrowheads="1"/>
        </xdr:cNvSpPr>
      </xdr:nvSpPr>
      <xdr:spPr bwMode="auto">
        <a:xfrm>
          <a:off x="2219325" y="80962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08939" name="Text Box 1"/>
        <xdr:cNvSpPr txBox="1">
          <a:spLocks noChangeArrowheads="1"/>
        </xdr:cNvSpPr>
      </xdr:nvSpPr>
      <xdr:spPr bwMode="auto">
        <a:xfrm>
          <a:off x="2219325" y="80962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17930" name="Text Box 1"/>
        <xdr:cNvSpPr txBox="1">
          <a:spLocks noChangeArrowheads="1"/>
        </xdr:cNvSpPr>
      </xdr:nvSpPr>
      <xdr:spPr bwMode="auto">
        <a:xfrm>
          <a:off x="2438400" y="819150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17931" name="Text Box 1"/>
        <xdr:cNvSpPr txBox="1">
          <a:spLocks noChangeArrowheads="1"/>
        </xdr:cNvSpPr>
      </xdr:nvSpPr>
      <xdr:spPr bwMode="auto">
        <a:xfrm>
          <a:off x="2438400" y="819150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38100</xdr:rowOff>
    </xdr:to>
    <xdr:sp macro="" textlink="">
      <xdr:nvSpPr>
        <xdr:cNvPr id="117932" name="Text Box 1"/>
        <xdr:cNvSpPr txBox="1">
          <a:spLocks noChangeArrowheads="1"/>
        </xdr:cNvSpPr>
      </xdr:nvSpPr>
      <xdr:spPr bwMode="auto">
        <a:xfrm>
          <a:off x="2438400" y="819150"/>
          <a:ext cx="857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7933" name="Text Box 1"/>
        <xdr:cNvSpPr txBox="1">
          <a:spLocks noChangeArrowheads="1"/>
        </xdr:cNvSpPr>
      </xdr:nvSpPr>
      <xdr:spPr bwMode="auto">
        <a:xfrm>
          <a:off x="2438400" y="819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7934" name="Text Box 1"/>
        <xdr:cNvSpPr txBox="1">
          <a:spLocks noChangeArrowheads="1"/>
        </xdr:cNvSpPr>
      </xdr:nvSpPr>
      <xdr:spPr bwMode="auto">
        <a:xfrm>
          <a:off x="2438400" y="819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7935" name="Text Box 1"/>
        <xdr:cNvSpPr txBox="1">
          <a:spLocks noChangeArrowheads="1"/>
        </xdr:cNvSpPr>
      </xdr:nvSpPr>
      <xdr:spPr bwMode="auto">
        <a:xfrm>
          <a:off x="2438400" y="819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51" name="Text Box 1"/>
        <xdr:cNvSpPr txBox="1">
          <a:spLocks noChangeArrowheads="1"/>
        </xdr:cNvSpPr>
      </xdr:nvSpPr>
      <xdr:spPr bwMode="auto">
        <a:xfrm>
          <a:off x="241935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52" name="Text Box 1"/>
        <xdr:cNvSpPr txBox="1">
          <a:spLocks noChangeArrowheads="1"/>
        </xdr:cNvSpPr>
      </xdr:nvSpPr>
      <xdr:spPr bwMode="auto">
        <a:xfrm>
          <a:off x="241935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118953" name="Text Box 1"/>
        <xdr:cNvSpPr txBox="1">
          <a:spLocks noChangeArrowheads="1"/>
        </xdr:cNvSpPr>
      </xdr:nvSpPr>
      <xdr:spPr bwMode="auto">
        <a:xfrm>
          <a:off x="2419350" y="8477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8954" name="Text Box 1"/>
        <xdr:cNvSpPr txBox="1">
          <a:spLocks noChangeArrowheads="1"/>
        </xdr:cNvSpPr>
      </xdr:nvSpPr>
      <xdr:spPr bwMode="auto">
        <a:xfrm>
          <a:off x="2419350" y="847725"/>
          <a:ext cx="85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8955" name="Text Box 1"/>
        <xdr:cNvSpPr txBox="1">
          <a:spLocks noChangeArrowheads="1"/>
        </xdr:cNvSpPr>
      </xdr:nvSpPr>
      <xdr:spPr bwMode="auto">
        <a:xfrm>
          <a:off x="2419350" y="847725"/>
          <a:ext cx="85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57150</xdr:rowOff>
    </xdr:to>
    <xdr:sp macro="" textlink="">
      <xdr:nvSpPr>
        <xdr:cNvPr id="118956" name="Text Box 1"/>
        <xdr:cNvSpPr txBox="1">
          <a:spLocks noChangeArrowheads="1"/>
        </xdr:cNvSpPr>
      </xdr:nvSpPr>
      <xdr:spPr bwMode="auto">
        <a:xfrm>
          <a:off x="2419350" y="847725"/>
          <a:ext cx="85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Kon%20T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/>
      <sheetData sheetId="1">
        <row r="14">
          <cell r="E14">
            <v>2</v>
          </cell>
        </row>
        <row r="15">
          <cell r="E15">
            <v>18</v>
          </cell>
        </row>
        <row r="28">
          <cell r="E28">
            <v>0</v>
          </cell>
        </row>
        <row r="29">
          <cell r="E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9"/>
  <sheetViews>
    <sheetView view="pageBreakPreview" zoomScale="130" zoomScaleSheetLayoutView="130" workbookViewId="0">
      <selection activeCell="C12" sqref="C12"/>
    </sheetView>
  </sheetViews>
  <sheetFormatPr defaultRowHeight="15.75" x14ac:dyDescent="0.25"/>
  <cols>
    <col min="1" max="1" width="8.875" customWidth="1"/>
    <col min="2" max="2" width="19" customWidth="1"/>
    <col min="3" max="3" width="54.25" customWidth="1"/>
    <col min="4" max="4" width="23.375" customWidth="1"/>
    <col min="5" max="5" width="20.25" customWidth="1"/>
  </cols>
  <sheetData>
    <row r="1" spans="1:3" ht="38.25" customHeight="1" x14ac:dyDescent="0.3">
      <c r="A1" s="139" t="s">
        <v>115</v>
      </c>
      <c r="B1" s="139"/>
      <c r="C1" s="107" t="s">
        <v>116</v>
      </c>
    </row>
    <row r="2" spans="1:3" ht="48.75" customHeight="1" x14ac:dyDescent="0.25">
      <c r="A2" s="140" t="s">
        <v>124</v>
      </c>
      <c r="B2" s="140"/>
      <c r="C2" s="125" t="s">
        <v>133</v>
      </c>
    </row>
    <row r="3" spans="1:3" x14ac:dyDescent="0.25">
      <c r="A3" s="137" t="s">
        <v>119</v>
      </c>
      <c r="B3" s="94" t="s">
        <v>121</v>
      </c>
      <c r="C3" s="95" t="s">
        <v>131</v>
      </c>
    </row>
    <row r="4" spans="1:3" x14ac:dyDescent="0.25">
      <c r="A4" s="137"/>
      <c r="B4" s="94" t="s">
        <v>120</v>
      </c>
      <c r="C4" s="124" t="s">
        <v>135</v>
      </c>
    </row>
    <row r="5" spans="1:3" x14ac:dyDescent="0.25">
      <c r="A5" s="137"/>
      <c r="B5" s="94" t="s">
        <v>118</v>
      </c>
      <c r="C5" s="95" t="s">
        <v>125</v>
      </c>
    </row>
    <row r="6" spans="1:3" x14ac:dyDescent="0.25">
      <c r="A6" s="138" t="s">
        <v>117</v>
      </c>
      <c r="B6" s="94" t="s">
        <v>122</v>
      </c>
      <c r="C6" s="95" t="s">
        <v>132</v>
      </c>
    </row>
    <row r="7" spans="1:3" x14ac:dyDescent="0.25">
      <c r="A7" s="138"/>
      <c r="B7" s="94" t="s">
        <v>120</v>
      </c>
      <c r="C7" s="123" t="str">
        <f>C4</f>
        <v>Kon Tum, ngày 15 tháng 06 năm 2022</v>
      </c>
    </row>
    <row r="8" spans="1:3" ht="21.75" customHeight="1" x14ac:dyDescent="0.25">
      <c r="A8" s="141" t="s">
        <v>123</v>
      </c>
      <c r="B8" s="141"/>
      <c r="C8" s="95" t="s">
        <v>136</v>
      </c>
    </row>
    <row r="9" spans="1:3" ht="36" customHeight="1" x14ac:dyDescent="0.25">
      <c r="A9" s="136" t="s">
        <v>126</v>
      </c>
      <c r="B9" s="136"/>
      <c r="C9" s="136"/>
    </row>
  </sheetData>
  <mergeCells count="6">
    <mergeCell ref="A9:C9"/>
    <mergeCell ref="A3:A5"/>
    <mergeCell ref="A6:A7"/>
    <mergeCell ref="A1:B1"/>
    <mergeCell ref="A2:B2"/>
    <mergeCell ref="A8:B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W22"/>
  <sheetViews>
    <sheetView view="pageBreakPreview" topLeftCell="A10" zoomScale="85" zoomScaleSheetLayoutView="85" workbookViewId="0">
      <selection activeCell="I8" sqref="I8"/>
    </sheetView>
  </sheetViews>
  <sheetFormatPr defaultRowHeight="15.75" x14ac:dyDescent="0.25"/>
  <cols>
    <col min="1" max="1" width="4.25" style="69" customWidth="1"/>
    <col min="2" max="2" width="25.5" style="69" customWidth="1"/>
    <col min="3" max="3" width="6.625" style="69" customWidth="1"/>
    <col min="4" max="4" width="7.625" style="69" customWidth="1"/>
    <col min="5" max="5" width="9.5" style="88" customWidth="1"/>
    <col min="6" max="6" width="6.5" style="69" customWidth="1"/>
    <col min="7" max="7" width="5.75" style="69" customWidth="1"/>
    <col min="8" max="8" width="5.375" style="69" customWidth="1"/>
    <col min="9" max="9" width="7.75" style="69" customWidth="1"/>
    <col min="10" max="10" width="6.75" style="69" customWidth="1"/>
    <col min="11" max="11" width="6.625" style="69" customWidth="1"/>
    <col min="12" max="12" width="7.125" style="69" customWidth="1"/>
    <col min="13" max="13" width="6.375" style="69" customWidth="1"/>
    <col min="14" max="14" width="6.75" style="89" customWidth="1"/>
    <col min="15" max="15" width="6.125" style="89" customWidth="1"/>
    <col min="16" max="16" width="5.625" style="89" customWidth="1"/>
    <col min="17" max="17" width="8.625" style="90" customWidth="1"/>
    <col min="18" max="18" width="7" style="89" customWidth="1"/>
    <col min="19" max="19" width="5.75" style="89" customWidth="1"/>
    <col min="20" max="20" width="8.125" style="89" customWidth="1"/>
    <col min="21" max="21" width="8.5" style="89" customWidth="1"/>
    <col min="22" max="16384" width="9" style="69"/>
  </cols>
  <sheetData>
    <row r="1" spans="1:22" ht="65.25" customHeight="1" x14ac:dyDescent="0.25">
      <c r="A1" s="151" t="s">
        <v>127</v>
      </c>
      <c r="B1" s="151"/>
      <c r="C1" s="151"/>
      <c r="D1" s="151"/>
      <c r="E1" s="145" t="s">
        <v>137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2" t="str">
        <f>TT!C2</f>
        <v>Đơn vị  báo cáo: Cục THADS tỉnh Kon Tum
Đơn vị nhận báo cáo: BAN PHÁP CHẾ HĐND TỈNH KON TUM</v>
      </c>
      <c r="Q1" s="142"/>
      <c r="R1" s="142"/>
      <c r="S1" s="142"/>
      <c r="T1" s="142"/>
      <c r="U1" s="142"/>
      <c r="V1" s="142"/>
    </row>
    <row r="2" spans="1:22" ht="17.25" customHeight="1" x14ac:dyDescent="0.25">
      <c r="A2" s="70"/>
      <c r="B2" s="71"/>
      <c r="C2" s="71"/>
      <c r="D2" s="71"/>
      <c r="E2" s="72"/>
      <c r="F2" s="73"/>
      <c r="G2" s="73"/>
      <c r="H2" s="73"/>
      <c r="I2" s="74"/>
      <c r="J2" s="75"/>
      <c r="K2" s="76"/>
      <c r="L2" s="76"/>
      <c r="M2" s="76"/>
      <c r="N2" s="77"/>
      <c r="O2" s="77"/>
      <c r="P2" s="155" t="s">
        <v>113</v>
      </c>
      <c r="Q2" s="155"/>
      <c r="R2" s="155"/>
      <c r="S2" s="155"/>
      <c r="T2" s="155"/>
      <c r="U2" s="155"/>
    </row>
    <row r="3" spans="1:22" s="78" customFormat="1" ht="15.75" customHeight="1" x14ac:dyDescent="0.25">
      <c r="A3" s="146" t="s">
        <v>86</v>
      </c>
      <c r="B3" s="146" t="s">
        <v>106</v>
      </c>
      <c r="C3" s="146" t="s">
        <v>112</v>
      </c>
      <c r="D3" s="143" t="s">
        <v>85</v>
      </c>
      <c r="E3" s="150" t="s">
        <v>4</v>
      </c>
      <c r="F3" s="150"/>
      <c r="G3" s="150" t="s">
        <v>35</v>
      </c>
      <c r="H3" s="149" t="s">
        <v>111</v>
      </c>
      <c r="I3" s="150" t="s">
        <v>36</v>
      </c>
      <c r="J3" s="152" t="s">
        <v>4</v>
      </c>
      <c r="K3" s="153"/>
      <c r="L3" s="153"/>
      <c r="M3" s="153"/>
      <c r="N3" s="153"/>
      <c r="O3" s="153"/>
      <c r="P3" s="153"/>
      <c r="Q3" s="153"/>
      <c r="R3" s="153"/>
      <c r="S3" s="154"/>
      <c r="T3" s="167" t="s">
        <v>64</v>
      </c>
      <c r="U3" s="143" t="s">
        <v>109</v>
      </c>
      <c r="V3" s="143" t="s">
        <v>129</v>
      </c>
    </row>
    <row r="4" spans="1:22" s="79" customFormat="1" ht="15.75" customHeight="1" x14ac:dyDescent="0.25">
      <c r="A4" s="147"/>
      <c r="B4" s="147"/>
      <c r="C4" s="147"/>
      <c r="D4" s="144"/>
      <c r="E4" s="150" t="s">
        <v>87</v>
      </c>
      <c r="F4" s="150" t="s">
        <v>51</v>
      </c>
      <c r="G4" s="150"/>
      <c r="H4" s="149"/>
      <c r="I4" s="150"/>
      <c r="J4" s="150" t="s">
        <v>50</v>
      </c>
      <c r="K4" s="150" t="s">
        <v>4</v>
      </c>
      <c r="L4" s="150"/>
      <c r="M4" s="150"/>
      <c r="N4" s="150"/>
      <c r="O4" s="150"/>
      <c r="P4" s="150"/>
      <c r="Q4" s="149" t="s">
        <v>89</v>
      </c>
      <c r="R4" s="150" t="s">
        <v>97</v>
      </c>
      <c r="S4" s="149" t="s">
        <v>53</v>
      </c>
      <c r="T4" s="168"/>
      <c r="U4" s="144"/>
      <c r="V4" s="144"/>
    </row>
    <row r="5" spans="1:22" s="78" customFormat="1" ht="15.75" customHeight="1" x14ac:dyDescent="0.25">
      <c r="A5" s="147"/>
      <c r="B5" s="147"/>
      <c r="C5" s="147"/>
      <c r="D5" s="144"/>
      <c r="E5" s="150"/>
      <c r="F5" s="150"/>
      <c r="G5" s="150"/>
      <c r="H5" s="149"/>
      <c r="I5" s="150"/>
      <c r="J5" s="150"/>
      <c r="K5" s="150" t="s">
        <v>59</v>
      </c>
      <c r="L5" s="150" t="s">
        <v>4</v>
      </c>
      <c r="M5" s="150"/>
      <c r="N5" s="150" t="s">
        <v>40</v>
      </c>
      <c r="O5" s="150" t="s">
        <v>96</v>
      </c>
      <c r="P5" s="150" t="s">
        <v>41</v>
      </c>
      <c r="Q5" s="149"/>
      <c r="R5" s="150"/>
      <c r="S5" s="149"/>
      <c r="T5" s="168"/>
      <c r="U5" s="144"/>
      <c r="V5" s="144"/>
    </row>
    <row r="6" spans="1:22" s="78" customFormat="1" ht="15.75" customHeight="1" x14ac:dyDescent="0.25">
      <c r="A6" s="147"/>
      <c r="B6" s="147"/>
      <c r="C6" s="147"/>
      <c r="D6" s="144"/>
      <c r="E6" s="150"/>
      <c r="F6" s="150"/>
      <c r="G6" s="150"/>
      <c r="H6" s="149"/>
      <c r="I6" s="150"/>
      <c r="J6" s="150"/>
      <c r="K6" s="150"/>
      <c r="L6" s="150"/>
      <c r="M6" s="150"/>
      <c r="N6" s="150"/>
      <c r="O6" s="150"/>
      <c r="P6" s="150"/>
      <c r="Q6" s="149"/>
      <c r="R6" s="150"/>
      <c r="S6" s="149"/>
      <c r="T6" s="168"/>
      <c r="U6" s="144"/>
      <c r="V6" s="144"/>
    </row>
    <row r="7" spans="1:22" s="78" customFormat="1" ht="44.25" customHeight="1" x14ac:dyDescent="0.25">
      <c r="A7" s="148"/>
      <c r="B7" s="148"/>
      <c r="C7" s="148"/>
      <c r="D7" s="158"/>
      <c r="E7" s="150"/>
      <c r="F7" s="150"/>
      <c r="G7" s="150"/>
      <c r="H7" s="149"/>
      <c r="I7" s="150"/>
      <c r="J7" s="150"/>
      <c r="K7" s="150"/>
      <c r="L7" s="80" t="s">
        <v>38</v>
      </c>
      <c r="M7" s="80" t="s">
        <v>88</v>
      </c>
      <c r="N7" s="150"/>
      <c r="O7" s="150"/>
      <c r="P7" s="150"/>
      <c r="Q7" s="149"/>
      <c r="R7" s="150"/>
      <c r="S7" s="149"/>
      <c r="T7" s="169"/>
      <c r="U7" s="144"/>
      <c r="V7" s="144"/>
    </row>
    <row r="8" spans="1:22" ht="14.25" customHeight="1" x14ac:dyDescent="0.25">
      <c r="A8" s="165" t="s">
        <v>3</v>
      </c>
      <c r="B8" s="166"/>
      <c r="C8" s="100" t="s">
        <v>13</v>
      </c>
      <c r="D8" s="100" t="s">
        <v>14</v>
      </c>
      <c r="E8" s="100" t="s">
        <v>19</v>
      </c>
      <c r="F8" s="100" t="s">
        <v>21</v>
      </c>
      <c r="G8" s="100" t="s">
        <v>22</v>
      </c>
      <c r="H8" s="100" t="s">
        <v>23</v>
      </c>
      <c r="I8" s="100" t="s">
        <v>24</v>
      </c>
      <c r="J8" s="100" t="s">
        <v>25</v>
      </c>
      <c r="K8" s="100" t="s">
        <v>26</v>
      </c>
      <c r="L8" s="100" t="s">
        <v>28</v>
      </c>
      <c r="M8" s="100" t="s">
        <v>29</v>
      </c>
      <c r="N8" s="100" t="s">
        <v>65</v>
      </c>
      <c r="O8" s="100" t="s">
        <v>62</v>
      </c>
      <c r="P8" s="100" t="s">
        <v>66</v>
      </c>
      <c r="Q8" s="100" t="s">
        <v>67</v>
      </c>
      <c r="R8" s="100" t="s">
        <v>68</v>
      </c>
      <c r="S8" s="100" t="s">
        <v>70</v>
      </c>
      <c r="T8" s="100" t="s">
        <v>82</v>
      </c>
      <c r="U8" s="100" t="s">
        <v>84</v>
      </c>
      <c r="V8" s="100" t="s">
        <v>98</v>
      </c>
    </row>
    <row r="9" spans="1:22" ht="24.75" customHeight="1" x14ac:dyDescent="0.25">
      <c r="A9" s="126"/>
      <c r="B9" s="127" t="s">
        <v>12</v>
      </c>
      <c r="C9" s="128">
        <v>3</v>
      </c>
      <c r="D9" s="128">
        <v>91</v>
      </c>
      <c r="E9" s="128">
        <v>21</v>
      </c>
      <c r="F9" s="128">
        <v>70</v>
      </c>
      <c r="G9" s="128">
        <v>5</v>
      </c>
      <c r="H9" s="128">
        <v>0</v>
      </c>
      <c r="I9" s="128">
        <v>86</v>
      </c>
      <c r="J9" s="128">
        <v>76</v>
      </c>
      <c r="K9" s="128">
        <v>62</v>
      </c>
      <c r="L9" s="128">
        <v>62</v>
      </c>
      <c r="M9" s="128">
        <v>0</v>
      </c>
      <c r="N9" s="128">
        <v>14</v>
      </c>
      <c r="O9" s="128">
        <v>0</v>
      </c>
      <c r="P9" s="128">
        <v>0</v>
      </c>
      <c r="Q9" s="128">
        <v>10</v>
      </c>
      <c r="R9" s="128">
        <v>0</v>
      </c>
      <c r="S9" s="128">
        <v>0</v>
      </c>
      <c r="T9" s="128">
        <f>SUM(N9:S9)</f>
        <v>24</v>
      </c>
      <c r="U9" s="129">
        <f>IF(K9&lt;&gt;0,K9/J9,)</f>
        <v>0.81578947368421051</v>
      </c>
      <c r="V9" s="121">
        <v>9</v>
      </c>
    </row>
    <row r="10" spans="1:22" ht="28.5" customHeight="1" x14ac:dyDescent="0.25">
      <c r="A10" s="126" t="s">
        <v>0</v>
      </c>
      <c r="B10" s="127" t="s">
        <v>55</v>
      </c>
      <c r="C10" s="128">
        <v>3</v>
      </c>
      <c r="D10" s="128">
        <v>90</v>
      </c>
      <c r="E10" s="128">
        <v>20</v>
      </c>
      <c r="F10" s="128">
        <v>70</v>
      </c>
      <c r="G10" s="128">
        <v>5</v>
      </c>
      <c r="H10" s="128">
        <v>0</v>
      </c>
      <c r="I10" s="128">
        <v>85</v>
      </c>
      <c r="J10" s="128">
        <v>76</v>
      </c>
      <c r="K10" s="128">
        <v>62</v>
      </c>
      <c r="L10" s="128">
        <v>62</v>
      </c>
      <c r="M10" s="128">
        <v>0</v>
      </c>
      <c r="N10" s="128">
        <v>14</v>
      </c>
      <c r="O10" s="128">
        <v>0</v>
      </c>
      <c r="P10" s="128">
        <v>0</v>
      </c>
      <c r="Q10" s="128">
        <v>9</v>
      </c>
      <c r="R10" s="128">
        <v>0</v>
      </c>
      <c r="S10" s="128">
        <v>0</v>
      </c>
      <c r="T10" s="128">
        <f t="shared" ref="T10:T15" si="0">SUM(N10:S10)</f>
        <v>23</v>
      </c>
      <c r="U10" s="129">
        <f t="shared" ref="U10:U15" si="1">IF(K10&lt;&gt;0,K10/J10,)</f>
        <v>0.81578947368421051</v>
      </c>
      <c r="V10" s="121">
        <v>7</v>
      </c>
    </row>
    <row r="11" spans="1:22" ht="28.5" customHeight="1" x14ac:dyDescent="0.25">
      <c r="A11" s="101" t="s">
        <v>21</v>
      </c>
      <c r="B11" s="102" t="s">
        <v>94</v>
      </c>
      <c r="C11" s="103">
        <v>1</v>
      </c>
      <c r="D11" s="128">
        <f>E11+F11</f>
        <v>3</v>
      </c>
      <c r="E11" s="104">
        <f>'[1]01'!$E$14</f>
        <v>2</v>
      </c>
      <c r="F11" s="104">
        <v>1</v>
      </c>
      <c r="G11" s="104">
        <v>0</v>
      </c>
      <c r="H11" s="104">
        <v>0</v>
      </c>
      <c r="I11" s="128">
        <v>3</v>
      </c>
      <c r="J11" s="128">
        <v>2</v>
      </c>
      <c r="K11" s="128">
        <v>2</v>
      </c>
      <c r="L11" s="103">
        <v>2</v>
      </c>
      <c r="M11" s="103">
        <v>0</v>
      </c>
      <c r="N11" s="103">
        <v>0</v>
      </c>
      <c r="O11" s="103">
        <v>0</v>
      </c>
      <c r="P11" s="103">
        <v>0</v>
      </c>
      <c r="Q11" s="103">
        <v>1</v>
      </c>
      <c r="R11" s="103">
        <v>0</v>
      </c>
      <c r="S11" s="103">
        <v>0</v>
      </c>
      <c r="T11" s="128">
        <f t="shared" si="0"/>
        <v>1</v>
      </c>
      <c r="U11" s="129">
        <f t="shared" si="1"/>
        <v>1</v>
      </c>
      <c r="V11" s="122">
        <v>2</v>
      </c>
    </row>
    <row r="12" spans="1:22" ht="28.5" customHeight="1" x14ac:dyDescent="0.25">
      <c r="A12" s="101" t="s">
        <v>22</v>
      </c>
      <c r="B12" s="105" t="s">
        <v>93</v>
      </c>
      <c r="C12" s="103">
        <v>2</v>
      </c>
      <c r="D12" s="128">
        <f>E12+F12</f>
        <v>87</v>
      </c>
      <c r="E12" s="104">
        <f>'[1]01'!$E$15</f>
        <v>18</v>
      </c>
      <c r="F12" s="104">
        <v>69</v>
      </c>
      <c r="G12" s="104">
        <v>5</v>
      </c>
      <c r="H12" s="104">
        <v>0</v>
      </c>
      <c r="I12" s="128">
        <v>82</v>
      </c>
      <c r="J12" s="128">
        <v>74</v>
      </c>
      <c r="K12" s="128">
        <v>60</v>
      </c>
      <c r="L12" s="103">
        <v>60</v>
      </c>
      <c r="M12" s="103">
        <v>0</v>
      </c>
      <c r="N12" s="103">
        <v>14</v>
      </c>
      <c r="O12" s="103">
        <v>0</v>
      </c>
      <c r="P12" s="103">
        <v>0</v>
      </c>
      <c r="Q12" s="103">
        <v>8</v>
      </c>
      <c r="R12" s="103">
        <v>0</v>
      </c>
      <c r="S12" s="103">
        <v>0</v>
      </c>
      <c r="T12" s="128">
        <f t="shared" si="0"/>
        <v>22</v>
      </c>
      <c r="U12" s="129">
        <f t="shared" si="1"/>
        <v>0.81081081081081086</v>
      </c>
      <c r="V12" s="122">
        <v>5</v>
      </c>
    </row>
    <row r="13" spans="1:22" ht="28.5" customHeight="1" x14ac:dyDescent="0.25">
      <c r="A13" s="126" t="s">
        <v>1</v>
      </c>
      <c r="B13" s="127" t="s">
        <v>56</v>
      </c>
      <c r="C13" s="128">
        <v>0</v>
      </c>
      <c r="D13" s="128">
        <v>1</v>
      </c>
      <c r="E13" s="128">
        <v>1</v>
      </c>
      <c r="F13" s="128">
        <v>0</v>
      </c>
      <c r="G13" s="128">
        <v>0</v>
      </c>
      <c r="H13" s="128">
        <v>0</v>
      </c>
      <c r="I13" s="128">
        <v>1</v>
      </c>
      <c r="J13" s="128">
        <v>0</v>
      </c>
      <c r="K13" s="128">
        <v>0</v>
      </c>
      <c r="L13" s="128">
        <v>0</v>
      </c>
      <c r="M13" s="128">
        <v>0</v>
      </c>
      <c r="N13" s="128" t="s">
        <v>134</v>
      </c>
      <c r="O13" s="128">
        <v>0</v>
      </c>
      <c r="P13" s="128">
        <v>0</v>
      </c>
      <c r="Q13" s="128">
        <v>1</v>
      </c>
      <c r="R13" s="128">
        <v>0</v>
      </c>
      <c r="S13" s="128">
        <v>0</v>
      </c>
      <c r="T13" s="128">
        <f t="shared" si="0"/>
        <v>1</v>
      </c>
      <c r="U13" s="129">
        <f t="shared" si="1"/>
        <v>0</v>
      </c>
      <c r="V13" s="121">
        <v>2</v>
      </c>
    </row>
    <row r="14" spans="1:22" ht="28.5" customHeight="1" x14ac:dyDescent="0.25">
      <c r="A14" s="101" t="s">
        <v>21</v>
      </c>
      <c r="B14" s="102" t="s">
        <v>94</v>
      </c>
      <c r="C14" s="103"/>
      <c r="D14" s="128">
        <v>0</v>
      </c>
      <c r="E14" s="106">
        <f>'[1]01'!$E$28</f>
        <v>0</v>
      </c>
      <c r="F14" s="106">
        <v>0</v>
      </c>
      <c r="G14" s="106">
        <v>0</v>
      </c>
      <c r="H14" s="106">
        <v>0</v>
      </c>
      <c r="I14" s="128">
        <v>0</v>
      </c>
      <c r="J14" s="128">
        <v>0</v>
      </c>
      <c r="K14" s="128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28">
        <f t="shared" si="0"/>
        <v>0</v>
      </c>
      <c r="U14" s="129">
        <f t="shared" si="1"/>
        <v>0</v>
      </c>
      <c r="V14" s="122">
        <v>1</v>
      </c>
    </row>
    <row r="15" spans="1:22" ht="28.5" customHeight="1" x14ac:dyDescent="0.25">
      <c r="A15" s="101" t="s">
        <v>22</v>
      </c>
      <c r="B15" s="105" t="s">
        <v>93</v>
      </c>
      <c r="C15" s="103"/>
      <c r="D15" s="128">
        <v>1</v>
      </c>
      <c r="E15" s="106">
        <f>'[1]01'!$E$29</f>
        <v>1</v>
      </c>
      <c r="F15" s="106">
        <v>0</v>
      </c>
      <c r="G15" s="106">
        <v>0</v>
      </c>
      <c r="H15" s="106">
        <v>0</v>
      </c>
      <c r="I15" s="128">
        <v>1</v>
      </c>
      <c r="J15" s="128">
        <v>0</v>
      </c>
      <c r="K15" s="128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1</v>
      </c>
      <c r="R15" s="103">
        <v>0</v>
      </c>
      <c r="S15" s="103">
        <v>0</v>
      </c>
      <c r="T15" s="128">
        <f t="shared" si="0"/>
        <v>1</v>
      </c>
      <c r="U15" s="129">
        <f t="shared" si="1"/>
        <v>0</v>
      </c>
      <c r="V15" s="122">
        <v>1</v>
      </c>
    </row>
    <row r="16" spans="1:22" s="82" customFormat="1" ht="24" customHeight="1" x14ac:dyDescent="0.25">
      <c r="A16" s="156" t="str">
        <f>TT!C7</f>
        <v>Kon Tum, ngày 15 tháng 06 năm 2022</v>
      </c>
      <c r="B16" s="157"/>
      <c r="C16" s="157"/>
      <c r="D16" s="157"/>
      <c r="E16" s="157"/>
      <c r="F16" s="91"/>
      <c r="G16" s="91"/>
      <c r="H16" s="91"/>
      <c r="I16" s="81"/>
      <c r="J16" s="81"/>
      <c r="K16" s="81"/>
      <c r="L16" s="81"/>
      <c r="M16" s="81"/>
      <c r="N16" s="162" t="str">
        <f>TT!C4</f>
        <v>Kon Tum, ngày 15 tháng 06 năm 2022</v>
      </c>
      <c r="O16" s="163"/>
      <c r="P16" s="163"/>
      <c r="Q16" s="163"/>
      <c r="R16" s="163"/>
      <c r="S16" s="163"/>
      <c r="T16" s="163"/>
      <c r="U16" s="163"/>
      <c r="V16" s="119"/>
    </row>
    <row r="17" spans="1:23" ht="19.5" customHeight="1" x14ac:dyDescent="0.25">
      <c r="A17" s="160" t="s">
        <v>114</v>
      </c>
      <c r="B17" s="161"/>
      <c r="C17" s="161"/>
      <c r="D17" s="161"/>
      <c r="E17" s="161"/>
      <c r="F17" s="92"/>
      <c r="G17" s="92"/>
      <c r="H17" s="92"/>
      <c r="I17" s="77"/>
      <c r="J17" s="77"/>
      <c r="K17" s="77"/>
      <c r="L17" s="77"/>
      <c r="M17" s="77"/>
      <c r="N17" s="164" t="str">
        <f>TT!C5</f>
        <v>CỤC TRƯỞNG</v>
      </c>
      <c r="O17" s="164"/>
      <c r="P17" s="164"/>
      <c r="Q17" s="164"/>
      <c r="R17" s="164"/>
      <c r="S17" s="164"/>
      <c r="T17" s="164"/>
      <c r="U17" s="164"/>
      <c r="V17" s="119"/>
      <c r="W17" s="82"/>
    </row>
    <row r="18" spans="1:23" ht="60.75" customHeight="1" x14ac:dyDescent="0.25">
      <c r="A18" s="116"/>
      <c r="B18" s="117"/>
      <c r="C18" s="117"/>
      <c r="D18" s="117"/>
      <c r="E18" s="117"/>
      <c r="F18" s="92"/>
      <c r="G18" s="92"/>
      <c r="H18" s="92"/>
      <c r="I18" s="77"/>
      <c r="J18" s="77"/>
      <c r="K18" s="77"/>
      <c r="L18" s="77"/>
      <c r="M18" s="77"/>
      <c r="N18" s="118"/>
      <c r="O18" s="118"/>
      <c r="P18" s="118"/>
      <c r="Q18" s="118"/>
      <c r="R18" s="118"/>
      <c r="S18" s="118"/>
      <c r="T18" s="118"/>
      <c r="U18" s="118"/>
      <c r="V18" s="119"/>
      <c r="W18" s="82"/>
    </row>
    <row r="19" spans="1:23" ht="59.25" customHeight="1" x14ac:dyDescent="0.25">
      <c r="A19" s="93"/>
      <c r="B19" s="93"/>
      <c r="C19" s="93"/>
      <c r="D19" s="93"/>
      <c r="E19" s="93"/>
      <c r="F19" s="70"/>
      <c r="G19" s="70"/>
      <c r="H19" s="70"/>
      <c r="I19" s="77"/>
      <c r="J19" s="77"/>
      <c r="K19" s="77"/>
      <c r="L19" s="77"/>
      <c r="M19" s="77"/>
      <c r="N19" s="77"/>
      <c r="O19" s="77"/>
      <c r="P19" s="70"/>
      <c r="Q19" s="83"/>
      <c r="R19" s="70"/>
      <c r="S19" s="77"/>
      <c r="T19" s="73"/>
      <c r="U19" s="73"/>
    </row>
    <row r="20" spans="1:23" ht="15.75" customHeight="1" x14ac:dyDescent="0.25">
      <c r="A20" s="159" t="str">
        <f>TT!C6</f>
        <v>Phạm Anh Vũ</v>
      </c>
      <c r="B20" s="159"/>
      <c r="C20" s="159"/>
      <c r="D20" s="159"/>
      <c r="E20" s="159"/>
      <c r="F20" s="84" t="s">
        <v>2</v>
      </c>
      <c r="G20" s="84"/>
      <c r="H20" s="84"/>
      <c r="I20" s="84"/>
      <c r="J20" s="84"/>
      <c r="K20" s="84"/>
      <c r="L20" s="84"/>
      <c r="M20" s="84"/>
      <c r="N20" s="170" t="str">
        <f>TT!C3</f>
        <v>Cao Minh Hoàng Tùng</v>
      </c>
      <c r="O20" s="170"/>
      <c r="P20" s="170"/>
      <c r="Q20" s="170"/>
      <c r="R20" s="170"/>
      <c r="S20" s="170"/>
      <c r="T20" s="170"/>
      <c r="U20" s="170"/>
    </row>
    <row r="21" spans="1:23" x14ac:dyDescent="0.25">
      <c r="A21" s="84"/>
      <c r="B21" s="84"/>
      <c r="C21" s="84"/>
      <c r="D21" s="84"/>
      <c r="E21" s="85"/>
      <c r="F21" s="84"/>
      <c r="G21" s="84"/>
      <c r="H21" s="84"/>
      <c r="I21" s="84"/>
      <c r="J21" s="84"/>
      <c r="K21" s="84"/>
      <c r="L21" s="84"/>
      <c r="M21" s="84"/>
      <c r="N21" s="86"/>
      <c r="O21" s="86"/>
      <c r="P21" s="86"/>
      <c r="Q21" s="87"/>
      <c r="R21" s="86"/>
      <c r="S21" s="86"/>
      <c r="T21" s="86"/>
      <c r="U21" s="86"/>
    </row>
    <row r="22" spans="1:23" x14ac:dyDescent="0.25">
      <c r="A22" s="120" t="s">
        <v>130</v>
      </c>
    </row>
  </sheetData>
  <sheetProtection formatCells="0" formatColumns="0" formatRows="0" insertRows="0"/>
  <dataConsolidate/>
  <mergeCells count="35">
    <mergeCell ref="U3:U7"/>
    <mergeCell ref="T3:T7"/>
    <mergeCell ref="K5:K7"/>
    <mergeCell ref="S4:S7"/>
    <mergeCell ref="N20:U20"/>
    <mergeCell ref="N5:N7"/>
    <mergeCell ref="A20:E20"/>
    <mergeCell ref="A17:E17"/>
    <mergeCell ref="N16:U16"/>
    <mergeCell ref="N17:U17"/>
    <mergeCell ref="A8:B8"/>
    <mergeCell ref="C3:C7"/>
    <mergeCell ref="O5:O7"/>
    <mergeCell ref="K4:P4"/>
    <mergeCell ref="A16:E16"/>
    <mergeCell ref="D3:D7"/>
    <mergeCell ref="P5:P7"/>
    <mergeCell ref="I3:I7"/>
    <mergeCell ref="B3:B7"/>
    <mergeCell ref="P1:V1"/>
    <mergeCell ref="V3:V7"/>
    <mergeCell ref="E1:O1"/>
    <mergeCell ref="A3:A7"/>
    <mergeCell ref="Q4:Q7"/>
    <mergeCell ref="E3:F3"/>
    <mergeCell ref="R4:R7"/>
    <mergeCell ref="H3:H7"/>
    <mergeCell ref="A1:D1"/>
    <mergeCell ref="J4:J7"/>
    <mergeCell ref="F4:F7"/>
    <mergeCell ref="G3:G7"/>
    <mergeCell ref="J3:S3"/>
    <mergeCell ref="E4:E7"/>
    <mergeCell ref="P2:U2"/>
    <mergeCell ref="L5:M6"/>
  </mergeCells>
  <phoneticPr fontId="5" type="noConversion"/>
  <pageMargins left="0.43307086614173201" right="0.196850393700787" top="0.196850393700787" bottom="0" header="0.196850393700787" footer="0.196850393700787"/>
  <pageSetup paperSize="9" scale="75" orientation="landscape" r:id="rId1"/>
  <headerFooter alignWithMargins="0"/>
  <ignoredErrors>
    <ignoredError sqref="C8:V8" numberStoredAsText="1"/>
    <ignoredError sqref="E11:E12 E14:E15 U9:U15" unlockedFormula="1"/>
    <ignoredError sqref="T9:T1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W23"/>
  <sheetViews>
    <sheetView tabSelected="1" view="pageBreakPreview" zoomScale="85" zoomScaleSheetLayoutView="85" workbookViewId="0">
      <selection activeCell="K5" sqref="K5:M6"/>
    </sheetView>
  </sheetViews>
  <sheetFormatPr defaultRowHeight="15.75" x14ac:dyDescent="0.25"/>
  <cols>
    <col min="1" max="1" width="3.75" style="1" customWidth="1"/>
    <col min="2" max="2" width="26.5" style="1" customWidth="1"/>
    <col min="3" max="3" width="10.75" style="1" customWidth="1"/>
    <col min="4" max="4" width="10" style="1" customWidth="1"/>
    <col min="5" max="5" width="9" style="1" customWidth="1"/>
    <col min="6" max="6" width="7.125" style="1" customWidth="1"/>
    <col min="7" max="7" width="7" style="1" customWidth="1"/>
    <col min="8" max="10" width="10.625" style="1" customWidth="1"/>
    <col min="11" max="11" width="9.875" style="1" customWidth="1"/>
    <col min="12" max="12" width="9.375" style="1" customWidth="1"/>
    <col min="13" max="13" width="7.625" style="5" customWidth="1"/>
    <col min="14" max="14" width="9" style="5" customWidth="1"/>
    <col min="15" max="15" width="7.75" style="5" customWidth="1"/>
    <col min="16" max="16" width="7.25" style="5" customWidth="1"/>
    <col min="17" max="17" width="8.5" style="5" customWidth="1"/>
    <col min="18" max="18" width="7" style="5" customWidth="1"/>
    <col min="19" max="19" width="8.375" style="5" customWidth="1"/>
    <col min="20" max="20" width="9.375" style="5" customWidth="1"/>
    <col min="21" max="21" width="7.375" style="5" customWidth="1"/>
    <col min="22" max="22" width="10.75" style="1" customWidth="1"/>
    <col min="23" max="16384" width="9" style="1"/>
  </cols>
  <sheetData>
    <row r="1" spans="1:23" ht="65.25" customHeight="1" x14ac:dyDescent="0.25">
      <c r="A1" s="188" t="s">
        <v>128</v>
      </c>
      <c r="B1" s="188"/>
      <c r="C1" s="188"/>
      <c r="D1" s="188"/>
      <c r="E1" s="187" t="s">
        <v>138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95" t="str">
        <f>TT!C2</f>
        <v>Đơn vị  báo cáo: Cục THADS tỉnh Kon Tum
Đơn vị nhận báo cáo: BAN PHÁP CHẾ HĐND TỈNH KON TUM</v>
      </c>
      <c r="Q1" s="195"/>
      <c r="R1" s="195"/>
      <c r="S1" s="195"/>
      <c r="T1" s="195"/>
      <c r="U1" s="195"/>
      <c r="V1" s="195"/>
    </row>
    <row r="2" spans="1:23" ht="17.25" customHeight="1" x14ac:dyDescent="0.25">
      <c r="A2" s="8"/>
      <c r="B2" s="10"/>
      <c r="C2" s="10"/>
      <c r="D2" s="3"/>
      <c r="E2" s="3"/>
      <c r="F2" s="3"/>
      <c r="G2" s="3"/>
      <c r="H2" s="15"/>
      <c r="I2" s="16"/>
      <c r="J2" s="17"/>
      <c r="K2" s="17"/>
      <c r="L2" s="17"/>
      <c r="M2" s="18"/>
      <c r="N2" s="9"/>
      <c r="O2" s="9"/>
      <c r="P2" s="189" t="s">
        <v>110</v>
      </c>
      <c r="Q2" s="189"/>
      <c r="R2" s="189"/>
      <c r="S2" s="189"/>
      <c r="T2" s="189"/>
      <c r="U2" s="189"/>
      <c r="V2" s="14"/>
    </row>
    <row r="3" spans="1:23" s="6" customFormat="1" ht="15.75" customHeight="1" x14ac:dyDescent="0.25">
      <c r="A3" s="176" t="s">
        <v>86</v>
      </c>
      <c r="B3" s="176" t="s">
        <v>106</v>
      </c>
      <c r="C3" s="171" t="s">
        <v>85</v>
      </c>
      <c r="D3" s="171" t="s">
        <v>4</v>
      </c>
      <c r="E3" s="171"/>
      <c r="F3" s="171" t="s">
        <v>35</v>
      </c>
      <c r="G3" s="186" t="s">
        <v>107</v>
      </c>
      <c r="H3" s="171" t="s">
        <v>36</v>
      </c>
      <c r="I3" s="179" t="s">
        <v>4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90" t="s">
        <v>64</v>
      </c>
      <c r="U3" s="193" t="s">
        <v>109</v>
      </c>
      <c r="V3" s="143" t="s">
        <v>129</v>
      </c>
    </row>
    <row r="4" spans="1:23" s="7" customFormat="1" ht="15.75" customHeight="1" x14ac:dyDescent="0.25">
      <c r="A4" s="177"/>
      <c r="B4" s="177"/>
      <c r="C4" s="171"/>
      <c r="D4" s="171" t="s">
        <v>87</v>
      </c>
      <c r="E4" s="171" t="s">
        <v>51</v>
      </c>
      <c r="F4" s="171"/>
      <c r="G4" s="186"/>
      <c r="H4" s="171"/>
      <c r="I4" s="171" t="s">
        <v>50</v>
      </c>
      <c r="J4" s="171" t="s">
        <v>4</v>
      </c>
      <c r="K4" s="171"/>
      <c r="L4" s="171"/>
      <c r="M4" s="171"/>
      <c r="N4" s="171"/>
      <c r="O4" s="171"/>
      <c r="P4" s="171"/>
      <c r="Q4" s="186" t="s">
        <v>89</v>
      </c>
      <c r="R4" s="171" t="s">
        <v>97</v>
      </c>
      <c r="S4" s="181" t="s">
        <v>53</v>
      </c>
      <c r="T4" s="191"/>
      <c r="U4" s="194"/>
      <c r="V4" s="144"/>
    </row>
    <row r="5" spans="1:23" s="6" customFormat="1" ht="15.75" customHeight="1" x14ac:dyDescent="0.25">
      <c r="A5" s="177"/>
      <c r="B5" s="177"/>
      <c r="C5" s="171"/>
      <c r="D5" s="171"/>
      <c r="E5" s="171"/>
      <c r="F5" s="171"/>
      <c r="G5" s="186"/>
      <c r="H5" s="171"/>
      <c r="I5" s="171"/>
      <c r="J5" s="171" t="s">
        <v>59</v>
      </c>
      <c r="K5" s="171" t="s">
        <v>4</v>
      </c>
      <c r="L5" s="171"/>
      <c r="M5" s="171"/>
      <c r="N5" s="171" t="s">
        <v>40</v>
      </c>
      <c r="O5" s="171" t="s">
        <v>96</v>
      </c>
      <c r="P5" s="171" t="s">
        <v>41</v>
      </c>
      <c r="Q5" s="186"/>
      <c r="R5" s="171"/>
      <c r="S5" s="181"/>
      <c r="T5" s="191"/>
      <c r="U5" s="194"/>
      <c r="V5" s="144"/>
    </row>
    <row r="6" spans="1:23" s="6" customFormat="1" ht="15.75" customHeight="1" x14ac:dyDescent="0.25">
      <c r="A6" s="177"/>
      <c r="B6" s="177"/>
      <c r="C6" s="171"/>
      <c r="D6" s="171"/>
      <c r="E6" s="171"/>
      <c r="F6" s="171"/>
      <c r="G6" s="186"/>
      <c r="H6" s="171"/>
      <c r="I6" s="171"/>
      <c r="J6" s="171"/>
      <c r="K6" s="171"/>
      <c r="L6" s="171"/>
      <c r="M6" s="171"/>
      <c r="N6" s="171"/>
      <c r="O6" s="171"/>
      <c r="P6" s="171"/>
      <c r="Q6" s="186"/>
      <c r="R6" s="171"/>
      <c r="S6" s="181"/>
      <c r="T6" s="191"/>
      <c r="U6" s="194"/>
      <c r="V6" s="144"/>
    </row>
    <row r="7" spans="1:23" s="6" customFormat="1" ht="57" customHeight="1" x14ac:dyDescent="0.25">
      <c r="A7" s="178"/>
      <c r="B7" s="178"/>
      <c r="C7" s="171"/>
      <c r="D7" s="171"/>
      <c r="E7" s="171"/>
      <c r="F7" s="171"/>
      <c r="G7" s="186"/>
      <c r="H7" s="171"/>
      <c r="I7" s="171"/>
      <c r="J7" s="171"/>
      <c r="K7" s="38" t="s">
        <v>38</v>
      </c>
      <c r="L7" s="38" t="s">
        <v>88</v>
      </c>
      <c r="M7" s="38" t="s">
        <v>105</v>
      </c>
      <c r="N7" s="171"/>
      <c r="O7" s="171"/>
      <c r="P7" s="171"/>
      <c r="Q7" s="186"/>
      <c r="R7" s="171"/>
      <c r="S7" s="181"/>
      <c r="T7" s="192"/>
      <c r="U7" s="194"/>
      <c r="V7" s="144"/>
      <c r="W7" s="23"/>
    </row>
    <row r="8" spans="1:23" ht="18" customHeight="1" x14ac:dyDescent="0.25">
      <c r="A8" s="182" t="s">
        <v>3</v>
      </c>
      <c r="B8" s="183"/>
      <c r="C8" s="96" t="s">
        <v>13</v>
      </c>
      <c r="D8" s="96" t="s">
        <v>14</v>
      </c>
      <c r="E8" s="96" t="s">
        <v>19</v>
      </c>
      <c r="F8" s="96" t="s">
        <v>21</v>
      </c>
      <c r="G8" s="96" t="s">
        <v>22</v>
      </c>
      <c r="H8" s="96" t="s">
        <v>23</v>
      </c>
      <c r="I8" s="96" t="s">
        <v>24</v>
      </c>
      <c r="J8" s="96" t="s">
        <v>25</v>
      </c>
      <c r="K8" s="96" t="s">
        <v>26</v>
      </c>
      <c r="L8" s="96" t="s">
        <v>28</v>
      </c>
      <c r="M8" s="96" t="s">
        <v>29</v>
      </c>
      <c r="N8" s="96" t="s">
        <v>65</v>
      </c>
      <c r="O8" s="96" t="s">
        <v>62</v>
      </c>
      <c r="P8" s="96" t="s">
        <v>66</v>
      </c>
      <c r="Q8" s="96" t="s">
        <v>67</v>
      </c>
      <c r="R8" s="96" t="s">
        <v>68</v>
      </c>
      <c r="S8" s="96" t="s">
        <v>70</v>
      </c>
      <c r="T8" s="96" t="s">
        <v>82</v>
      </c>
      <c r="U8" s="96" t="s">
        <v>84</v>
      </c>
      <c r="V8" s="96" t="s">
        <v>98</v>
      </c>
    </row>
    <row r="9" spans="1:23" ht="35.25" customHeight="1" x14ac:dyDescent="0.25">
      <c r="A9" s="130"/>
      <c r="B9" s="131" t="s">
        <v>12</v>
      </c>
      <c r="C9" s="132">
        <f>C10+C13</f>
        <v>1297429</v>
      </c>
      <c r="D9" s="132">
        <f t="shared" ref="D9:G9" si="0">D10+D13</f>
        <v>765093</v>
      </c>
      <c r="E9" s="132">
        <f t="shared" si="0"/>
        <v>532336</v>
      </c>
      <c r="F9" s="132">
        <f t="shared" si="0"/>
        <v>37253</v>
      </c>
      <c r="G9" s="132">
        <f t="shared" si="0"/>
        <v>0</v>
      </c>
      <c r="H9" s="132">
        <f>H10+H13</f>
        <v>1260176</v>
      </c>
      <c r="I9" s="132">
        <f t="shared" ref="I9:S9" si="1">I10+I13</f>
        <v>781113</v>
      </c>
      <c r="J9" s="132">
        <f t="shared" si="1"/>
        <v>391743</v>
      </c>
      <c r="K9" s="132">
        <f t="shared" si="1"/>
        <v>370315</v>
      </c>
      <c r="L9" s="132">
        <f t="shared" si="1"/>
        <v>21428</v>
      </c>
      <c r="M9" s="132">
        <f t="shared" si="1"/>
        <v>0</v>
      </c>
      <c r="N9" s="132">
        <f t="shared" si="1"/>
        <v>389370</v>
      </c>
      <c r="O9" s="132">
        <f t="shared" si="1"/>
        <v>0</v>
      </c>
      <c r="P9" s="132">
        <f t="shared" si="1"/>
        <v>0</v>
      </c>
      <c r="Q9" s="132">
        <f t="shared" si="1"/>
        <v>479063</v>
      </c>
      <c r="R9" s="132">
        <f t="shared" si="1"/>
        <v>0</v>
      </c>
      <c r="S9" s="132">
        <f t="shared" si="1"/>
        <v>0</v>
      </c>
      <c r="T9" s="132">
        <f>SUM(N9:S9)</f>
        <v>868433</v>
      </c>
      <c r="U9" s="133">
        <f>IF(J9&lt;&gt;0,J9/I9,)</f>
        <v>0.50151898636944969</v>
      </c>
      <c r="V9" s="121">
        <f>V10+V13</f>
        <v>2074356</v>
      </c>
    </row>
    <row r="10" spans="1:23" ht="35.25" customHeight="1" x14ac:dyDescent="0.25">
      <c r="A10" s="134" t="s">
        <v>0</v>
      </c>
      <c r="B10" s="131" t="s">
        <v>55</v>
      </c>
      <c r="C10" s="132">
        <f>C11+C12</f>
        <v>1285032</v>
      </c>
      <c r="D10" s="132">
        <f t="shared" ref="D10:G10" si="2">D11+D12</f>
        <v>752696</v>
      </c>
      <c r="E10" s="132">
        <f t="shared" si="2"/>
        <v>532336</v>
      </c>
      <c r="F10" s="132">
        <f t="shared" si="2"/>
        <v>37253</v>
      </c>
      <c r="G10" s="132">
        <f t="shared" si="2"/>
        <v>0</v>
      </c>
      <c r="H10" s="132">
        <f>H11+H12</f>
        <v>1247779</v>
      </c>
      <c r="I10" s="132">
        <f t="shared" ref="I10:S10" si="3">I11+I12</f>
        <v>781113</v>
      </c>
      <c r="J10" s="132">
        <f t="shared" si="3"/>
        <v>391743</v>
      </c>
      <c r="K10" s="132">
        <f t="shared" si="3"/>
        <v>370315</v>
      </c>
      <c r="L10" s="132">
        <f t="shared" si="3"/>
        <v>21428</v>
      </c>
      <c r="M10" s="132">
        <f t="shared" si="3"/>
        <v>0</v>
      </c>
      <c r="N10" s="132">
        <f t="shared" si="3"/>
        <v>389370</v>
      </c>
      <c r="O10" s="132">
        <f t="shared" si="3"/>
        <v>0</v>
      </c>
      <c r="P10" s="132">
        <f t="shared" si="3"/>
        <v>0</v>
      </c>
      <c r="Q10" s="132">
        <f t="shared" si="3"/>
        <v>466666</v>
      </c>
      <c r="R10" s="132">
        <f t="shared" si="3"/>
        <v>0</v>
      </c>
      <c r="S10" s="132">
        <f t="shared" si="3"/>
        <v>0</v>
      </c>
      <c r="T10" s="132">
        <f>SUM(N10:S10)</f>
        <v>856036</v>
      </c>
      <c r="U10" s="133">
        <f t="shared" ref="U10:U15" si="4">IF(J10&lt;&gt;0,J10/I10,)</f>
        <v>0.50151898636944969</v>
      </c>
      <c r="V10" s="121">
        <f>V11+V12</f>
        <v>188669</v>
      </c>
    </row>
    <row r="11" spans="1:23" ht="35.25" customHeight="1" x14ac:dyDescent="0.25">
      <c r="A11" s="97" t="s">
        <v>21</v>
      </c>
      <c r="B11" s="98" t="s">
        <v>94</v>
      </c>
      <c r="C11" s="135">
        <f>D11+E11</f>
        <v>65424</v>
      </c>
      <c r="D11" s="114">
        <v>45224</v>
      </c>
      <c r="E11" s="114">
        <v>20200</v>
      </c>
      <c r="F11" s="114"/>
      <c r="G11" s="114"/>
      <c r="H11" s="135">
        <f>C11-F11-G11</f>
        <v>65424</v>
      </c>
      <c r="I11" s="135">
        <f>J11+N11+O11+P11</f>
        <v>41628</v>
      </c>
      <c r="J11" s="135">
        <f>K11+L11+M11</f>
        <v>41628</v>
      </c>
      <c r="K11" s="115">
        <v>20200</v>
      </c>
      <c r="L11" s="115">
        <v>21428</v>
      </c>
      <c r="M11" s="115"/>
      <c r="N11" s="115"/>
      <c r="O11" s="115"/>
      <c r="P11" s="115"/>
      <c r="Q11" s="115">
        <v>23796</v>
      </c>
      <c r="R11" s="115"/>
      <c r="S11" s="115"/>
      <c r="T11" s="132">
        <f t="shared" ref="T11:T12" si="5">SUM(N11:S11)</f>
        <v>23796</v>
      </c>
      <c r="U11" s="133">
        <f t="shared" si="4"/>
        <v>1</v>
      </c>
      <c r="V11" s="122">
        <v>32625</v>
      </c>
    </row>
    <row r="12" spans="1:23" ht="35.25" customHeight="1" x14ac:dyDescent="0.25">
      <c r="A12" s="97" t="s">
        <v>22</v>
      </c>
      <c r="B12" s="99" t="s">
        <v>93</v>
      </c>
      <c r="C12" s="135">
        <f>D12+E12</f>
        <v>1219608</v>
      </c>
      <c r="D12" s="114">
        <v>707472</v>
      </c>
      <c r="E12" s="114">
        <v>512136</v>
      </c>
      <c r="F12" s="114">
        <v>37253</v>
      </c>
      <c r="G12" s="114"/>
      <c r="H12" s="135">
        <f>C12-F12-G12</f>
        <v>1182355</v>
      </c>
      <c r="I12" s="135">
        <f>J12+N12+O12+P12</f>
        <v>739485</v>
      </c>
      <c r="J12" s="135">
        <f>K12+L12+M12</f>
        <v>350115</v>
      </c>
      <c r="K12" s="115">
        <v>350115</v>
      </c>
      <c r="L12" s="115"/>
      <c r="M12" s="115"/>
      <c r="N12" s="115">
        <v>389370</v>
      </c>
      <c r="O12" s="115"/>
      <c r="P12" s="115"/>
      <c r="Q12" s="115">
        <v>442870</v>
      </c>
      <c r="R12" s="115"/>
      <c r="S12" s="115"/>
      <c r="T12" s="132">
        <f t="shared" si="5"/>
        <v>832240</v>
      </c>
      <c r="U12" s="133">
        <f t="shared" si="4"/>
        <v>0.47345787947017182</v>
      </c>
      <c r="V12" s="122">
        <v>156044</v>
      </c>
    </row>
    <row r="13" spans="1:23" ht="35.25" customHeight="1" x14ac:dyDescent="0.25">
      <c r="A13" s="134" t="s">
        <v>1</v>
      </c>
      <c r="B13" s="131" t="s">
        <v>56</v>
      </c>
      <c r="C13" s="132">
        <f>C14+C15</f>
        <v>12397</v>
      </c>
      <c r="D13" s="132">
        <f t="shared" ref="D13:G13" si="6">D14+D15</f>
        <v>12397</v>
      </c>
      <c r="E13" s="132">
        <f t="shared" si="6"/>
        <v>0</v>
      </c>
      <c r="F13" s="132">
        <f t="shared" si="6"/>
        <v>0</v>
      </c>
      <c r="G13" s="132">
        <f t="shared" si="6"/>
        <v>0</v>
      </c>
      <c r="H13" s="132">
        <f>H14+H15</f>
        <v>12397</v>
      </c>
      <c r="I13" s="132">
        <f t="shared" ref="I13:S13" si="7">I14+I15</f>
        <v>0</v>
      </c>
      <c r="J13" s="132">
        <f t="shared" si="7"/>
        <v>0</v>
      </c>
      <c r="K13" s="132">
        <f t="shared" si="7"/>
        <v>0</v>
      </c>
      <c r="L13" s="132">
        <f t="shared" si="7"/>
        <v>0</v>
      </c>
      <c r="M13" s="132">
        <f t="shared" si="7"/>
        <v>0</v>
      </c>
      <c r="N13" s="132">
        <f t="shared" si="7"/>
        <v>0</v>
      </c>
      <c r="O13" s="132">
        <f t="shared" si="7"/>
        <v>0</v>
      </c>
      <c r="P13" s="132">
        <f t="shared" si="7"/>
        <v>0</v>
      </c>
      <c r="Q13" s="132">
        <f t="shared" si="7"/>
        <v>12397</v>
      </c>
      <c r="R13" s="132">
        <f t="shared" si="7"/>
        <v>0</v>
      </c>
      <c r="S13" s="132">
        <f t="shared" si="7"/>
        <v>0</v>
      </c>
      <c r="T13" s="132">
        <f>SUM(N13:S13)</f>
        <v>12397</v>
      </c>
      <c r="U13" s="133">
        <f t="shared" si="4"/>
        <v>0</v>
      </c>
      <c r="V13" s="121">
        <f>V14+V15</f>
        <v>1885687</v>
      </c>
    </row>
    <row r="14" spans="1:23" ht="35.25" customHeight="1" x14ac:dyDescent="0.25">
      <c r="A14" s="26" t="s">
        <v>21</v>
      </c>
      <c r="B14" s="27" t="s">
        <v>94</v>
      </c>
      <c r="C14" s="135">
        <f>D14+E14</f>
        <v>0</v>
      </c>
      <c r="D14" s="114"/>
      <c r="E14" s="114"/>
      <c r="F14" s="114"/>
      <c r="G14" s="114"/>
      <c r="H14" s="135">
        <f>C14-F14-G14</f>
        <v>0</v>
      </c>
      <c r="I14" s="135">
        <f>J14+N14+O14+P14</f>
        <v>0</v>
      </c>
      <c r="J14" s="135">
        <f>K14+L14+M14</f>
        <v>0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32">
        <f t="shared" ref="T14:T15" si="8">SUM(N14:S14)</f>
        <v>0</v>
      </c>
      <c r="U14" s="133">
        <f t="shared" si="4"/>
        <v>0</v>
      </c>
      <c r="V14" s="122">
        <v>1374978</v>
      </c>
    </row>
    <row r="15" spans="1:23" ht="35.25" customHeight="1" x14ac:dyDescent="0.25">
      <c r="A15" s="26" t="s">
        <v>22</v>
      </c>
      <c r="B15" s="30" t="s">
        <v>93</v>
      </c>
      <c r="C15" s="135">
        <f>D15+E15</f>
        <v>12397</v>
      </c>
      <c r="D15" s="114">
        <v>12397</v>
      </c>
      <c r="E15" s="114"/>
      <c r="F15" s="114"/>
      <c r="G15" s="114"/>
      <c r="H15" s="135">
        <f>C15-F15-G15</f>
        <v>12397</v>
      </c>
      <c r="I15" s="135">
        <f>J15+N15+O15+P15</f>
        <v>0</v>
      </c>
      <c r="J15" s="135">
        <f>K15+L15+M15</f>
        <v>0</v>
      </c>
      <c r="K15" s="115"/>
      <c r="L15" s="115"/>
      <c r="M15" s="115"/>
      <c r="N15" s="115"/>
      <c r="O15" s="115"/>
      <c r="P15" s="115"/>
      <c r="Q15" s="115">
        <v>12397</v>
      </c>
      <c r="R15" s="115"/>
      <c r="S15" s="115"/>
      <c r="T15" s="132">
        <f t="shared" si="8"/>
        <v>12397</v>
      </c>
      <c r="U15" s="133">
        <f t="shared" si="4"/>
        <v>0</v>
      </c>
      <c r="V15" s="122">
        <v>510709</v>
      </c>
    </row>
    <row r="16" spans="1:23" s="2" customFormat="1" ht="20.25" customHeight="1" x14ac:dyDescent="0.25">
      <c r="A16" s="172" t="str">
        <f>TT!C7</f>
        <v>Kon Tum, ngày 15 tháng 06 năm 2022</v>
      </c>
      <c r="B16" s="173"/>
      <c r="C16" s="173"/>
      <c r="D16" s="173"/>
      <c r="E16" s="173"/>
      <c r="F16" s="108"/>
      <c r="G16" s="108"/>
      <c r="H16" s="108"/>
      <c r="I16" s="109"/>
      <c r="J16" s="109"/>
      <c r="K16" s="109"/>
      <c r="L16" s="109"/>
      <c r="M16" s="109"/>
      <c r="N16" s="174" t="str">
        <f>TT!C4</f>
        <v>Kon Tum, ngày 15 tháng 06 năm 2022</v>
      </c>
      <c r="O16" s="175"/>
      <c r="P16" s="175"/>
      <c r="Q16" s="175"/>
      <c r="R16" s="175"/>
      <c r="S16" s="175"/>
      <c r="T16" s="175"/>
      <c r="U16" s="175"/>
    </row>
    <row r="17" spans="1:21" ht="15.75" customHeight="1" x14ac:dyDescent="0.25">
      <c r="A17" s="196" t="s">
        <v>114</v>
      </c>
      <c r="B17" s="197"/>
      <c r="C17" s="197"/>
      <c r="D17" s="197"/>
      <c r="E17" s="197"/>
      <c r="F17" s="110"/>
      <c r="G17" s="110"/>
      <c r="H17" s="110"/>
      <c r="I17" s="68"/>
      <c r="J17" s="68"/>
      <c r="K17" s="68"/>
      <c r="L17" s="68"/>
      <c r="M17" s="68"/>
      <c r="N17" s="198" t="str">
        <f>TT!C5</f>
        <v>CỤC TRƯỞNG</v>
      </c>
      <c r="O17" s="198"/>
      <c r="P17" s="198"/>
      <c r="Q17" s="198"/>
      <c r="R17" s="198"/>
      <c r="S17" s="198"/>
      <c r="T17" s="198"/>
      <c r="U17" s="198"/>
    </row>
    <row r="18" spans="1:21" ht="80.25" customHeight="1" x14ac:dyDescent="0.25">
      <c r="A18" s="111"/>
      <c r="B18" s="111"/>
      <c r="C18" s="111"/>
      <c r="D18" s="111"/>
      <c r="E18" s="111"/>
      <c r="F18" s="66"/>
      <c r="G18" s="66"/>
      <c r="H18" s="66"/>
      <c r="I18" s="68"/>
      <c r="J18" s="68"/>
      <c r="K18" s="68"/>
      <c r="L18" s="68"/>
      <c r="M18" s="68"/>
      <c r="N18" s="68"/>
      <c r="O18" s="68"/>
      <c r="P18" s="66"/>
      <c r="Q18" s="112"/>
      <c r="R18" s="66"/>
      <c r="S18" s="68"/>
      <c r="T18" s="67"/>
      <c r="U18" s="67"/>
    </row>
    <row r="19" spans="1:21" ht="15.75" customHeight="1" x14ac:dyDescent="0.25">
      <c r="A19" s="184" t="str">
        <f>TT!C6</f>
        <v>Phạm Anh Vũ</v>
      </c>
      <c r="B19" s="184"/>
      <c r="C19" s="184"/>
      <c r="D19" s="184"/>
      <c r="E19" s="184"/>
      <c r="F19" s="113" t="s">
        <v>2</v>
      </c>
      <c r="G19" s="113"/>
      <c r="H19" s="113"/>
      <c r="I19" s="113"/>
      <c r="J19" s="113"/>
      <c r="K19" s="113"/>
      <c r="L19" s="113"/>
      <c r="M19" s="113"/>
      <c r="N19" s="185" t="str">
        <f>TT!C3</f>
        <v>Cao Minh Hoàng Tùng</v>
      </c>
      <c r="O19" s="185"/>
      <c r="P19" s="185"/>
      <c r="Q19" s="185"/>
      <c r="R19" s="185"/>
      <c r="S19" s="185"/>
      <c r="T19" s="185"/>
      <c r="U19" s="185"/>
    </row>
    <row r="20" spans="1:2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12"/>
    </row>
    <row r="23" spans="1:21" x14ac:dyDescent="0.25">
      <c r="A23" s="120" t="s">
        <v>130</v>
      </c>
    </row>
  </sheetData>
  <sheetProtection formatCells="0" formatColumns="0" formatRows="0" insertRows="0"/>
  <mergeCells count="34">
    <mergeCell ref="P2:U2"/>
    <mergeCell ref="B3:B7"/>
    <mergeCell ref="T3:T7"/>
    <mergeCell ref="U3:U7"/>
    <mergeCell ref="P1:V1"/>
    <mergeCell ref="E1:O1"/>
    <mergeCell ref="A1:D1"/>
    <mergeCell ref="D3:E3"/>
    <mergeCell ref="F3:F7"/>
    <mergeCell ref="G3:G7"/>
    <mergeCell ref="H3:H7"/>
    <mergeCell ref="C3:C7"/>
    <mergeCell ref="A19:E19"/>
    <mergeCell ref="N19:U19"/>
    <mergeCell ref="Q4:Q7"/>
    <mergeCell ref="R4:R7"/>
    <mergeCell ref="A17:E17"/>
    <mergeCell ref="N17:U17"/>
    <mergeCell ref="D4:D7"/>
    <mergeCell ref="E4:E7"/>
    <mergeCell ref="V3:V7"/>
    <mergeCell ref="A16:E16"/>
    <mergeCell ref="N16:U16"/>
    <mergeCell ref="J4:P4"/>
    <mergeCell ref="A3:A7"/>
    <mergeCell ref="I4:I7"/>
    <mergeCell ref="I3:S3"/>
    <mergeCell ref="S4:S7"/>
    <mergeCell ref="J5:J7"/>
    <mergeCell ref="K5:M6"/>
    <mergeCell ref="N5:N7"/>
    <mergeCell ref="O5:O7"/>
    <mergeCell ref="P5:P7"/>
    <mergeCell ref="A8:B8"/>
  </mergeCells>
  <pageMargins left="0.39370078740157499" right="0.39370078740157499" top="0.39370078740157499" bottom="0.39370078740157499" header="0.31496062992126" footer="0.31496062992126"/>
  <pageSetup paperSize="9" scale="62" orientation="landscape" r:id="rId1"/>
  <ignoredErrors>
    <ignoredError sqref="C8:V8" numberStoredAsText="1"/>
    <ignoredError sqref="C13 J13 H13" formula="1"/>
    <ignoredError sqref="U9:U15 V9:V10 V1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V39"/>
  <sheetViews>
    <sheetView view="pageBreakPreview" topLeftCell="A16" zoomScaleSheetLayoutView="100" workbookViewId="0">
      <selection activeCell="I34" sqref="I34"/>
    </sheetView>
  </sheetViews>
  <sheetFormatPr defaultRowHeight="15.75" x14ac:dyDescent="0.25"/>
  <cols>
    <col min="1" max="1" width="3.5" style="1" customWidth="1"/>
    <col min="2" max="2" width="25.875" style="1" customWidth="1"/>
    <col min="3" max="3" width="6.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" style="1" customWidth="1"/>
    <col min="9" max="9" width="6.125" style="1" customWidth="1"/>
    <col min="10" max="10" width="7.625" style="1" customWidth="1"/>
    <col min="11" max="11" width="6.875" style="1" customWidth="1"/>
    <col min="12" max="12" width="6.75" style="5" customWidth="1"/>
    <col min="13" max="13" width="7.625" style="5" customWidth="1"/>
    <col min="14" max="14" width="6.75" style="5" customWidth="1"/>
    <col min="15" max="16" width="5.25" style="5" customWidth="1"/>
    <col min="17" max="17" width="5.625" style="5" customWidth="1"/>
    <col min="18" max="18" width="7.875" style="5" customWidth="1"/>
    <col min="19" max="19" width="5.75" style="5" customWidth="1"/>
    <col min="20" max="20" width="6" style="5" customWidth="1"/>
    <col min="21" max="21" width="5.5" style="5" customWidth="1"/>
    <col min="22" max="22" width="7" style="5" customWidth="1"/>
    <col min="23" max="16384" width="9" style="1"/>
  </cols>
  <sheetData>
    <row r="1" spans="1:22" ht="66.75" customHeight="1" x14ac:dyDescent="0.25">
      <c r="A1" s="188" t="s">
        <v>100</v>
      </c>
      <c r="B1" s="188"/>
      <c r="C1" s="188"/>
      <c r="D1" s="188"/>
      <c r="E1" s="226" t="s">
        <v>73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99</v>
      </c>
      <c r="R1" s="228"/>
      <c r="S1" s="228"/>
      <c r="T1" s="228"/>
      <c r="U1" s="228"/>
      <c r="V1" s="228"/>
    </row>
    <row r="2" spans="1:22" ht="15.75" customHeight="1" x14ac:dyDescent="0.25">
      <c r="A2" s="8"/>
      <c r="B2" s="10"/>
      <c r="C2" s="10"/>
      <c r="D2" s="10"/>
      <c r="E2" s="3"/>
      <c r="F2" s="3"/>
      <c r="G2" s="3"/>
      <c r="H2" s="15"/>
      <c r="I2" s="17">
        <f>COUNTBLANK(E9:V37)</f>
        <v>522</v>
      </c>
      <c r="J2" s="17">
        <f>COUNTA(E9:V37)</f>
        <v>0</v>
      </c>
      <c r="K2" s="17">
        <f>I2+J2</f>
        <v>522</v>
      </c>
      <c r="L2" s="19"/>
      <c r="M2" s="9"/>
      <c r="N2" s="9"/>
      <c r="O2" s="9"/>
      <c r="P2" s="9"/>
      <c r="Q2" s="234" t="s">
        <v>74</v>
      </c>
      <c r="R2" s="234"/>
      <c r="S2" s="234"/>
      <c r="T2" s="234"/>
      <c r="U2" s="234"/>
      <c r="V2" s="234"/>
    </row>
    <row r="3" spans="1:22" s="6" customFormat="1" ht="15.75" customHeight="1" x14ac:dyDescent="0.25">
      <c r="A3" s="217" t="s">
        <v>20</v>
      </c>
      <c r="B3" s="218"/>
      <c r="C3" s="223" t="s">
        <v>83</v>
      </c>
      <c r="D3" s="209" t="s">
        <v>85</v>
      </c>
      <c r="E3" s="212" t="s">
        <v>4</v>
      </c>
      <c r="F3" s="213"/>
      <c r="G3" s="203" t="s">
        <v>35</v>
      </c>
      <c r="H3" s="214" t="s">
        <v>54</v>
      </c>
      <c r="I3" s="231" t="s">
        <v>36</v>
      </c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3"/>
      <c r="U3" s="203" t="s">
        <v>64</v>
      </c>
      <c r="V3" s="230" t="s">
        <v>69</v>
      </c>
    </row>
    <row r="4" spans="1:22" s="7" customFormat="1" ht="15.75" customHeight="1" x14ac:dyDescent="0.25">
      <c r="A4" s="219"/>
      <c r="B4" s="220"/>
      <c r="C4" s="224"/>
      <c r="D4" s="210"/>
      <c r="E4" s="209" t="s">
        <v>87</v>
      </c>
      <c r="F4" s="209" t="s">
        <v>51</v>
      </c>
      <c r="G4" s="204"/>
      <c r="H4" s="215"/>
      <c r="I4" s="206" t="s">
        <v>36</v>
      </c>
      <c r="J4" s="212" t="s">
        <v>37</v>
      </c>
      <c r="K4" s="229"/>
      <c r="L4" s="229"/>
      <c r="M4" s="229"/>
      <c r="N4" s="229"/>
      <c r="O4" s="229"/>
      <c r="P4" s="229"/>
      <c r="Q4" s="213"/>
      <c r="R4" s="214" t="s">
        <v>89</v>
      </c>
      <c r="S4" s="206" t="s">
        <v>97</v>
      </c>
      <c r="T4" s="214" t="s">
        <v>53</v>
      </c>
      <c r="U4" s="204"/>
      <c r="V4" s="230"/>
    </row>
    <row r="5" spans="1:22" s="6" customFormat="1" ht="15.75" customHeight="1" x14ac:dyDescent="0.25">
      <c r="A5" s="219"/>
      <c r="B5" s="220"/>
      <c r="C5" s="224"/>
      <c r="D5" s="210"/>
      <c r="E5" s="210"/>
      <c r="F5" s="210"/>
      <c r="G5" s="204"/>
      <c r="H5" s="215"/>
      <c r="I5" s="207"/>
      <c r="J5" s="206" t="s">
        <v>50</v>
      </c>
      <c r="K5" s="212" t="s">
        <v>52</v>
      </c>
      <c r="L5" s="229"/>
      <c r="M5" s="229"/>
      <c r="N5" s="229"/>
      <c r="O5" s="229"/>
      <c r="P5" s="229"/>
      <c r="Q5" s="213"/>
      <c r="R5" s="215"/>
      <c r="S5" s="207"/>
      <c r="T5" s="215"/>
      <c r="U5" s="204"/>
      <c r="V5" s="230"/>
    </row>
    <row r="6" spans="1:22" s="6" customFormat="1" ht="15.75" customHeight="1" x14ac:dyDescent="0.25">
      <c r="A6" s="219"/>
      <c r="B6" s="220"/>
      <c r="C6" s="224"/>
      <c r="D6" s="210"/>
      <c r="E6" s="210"/>
      <c r="F6" s="210"/>
      <c r="G6" s="204"/>
      <c r="H6" s="215"/>
      <c r="I6" s="207"/>
      <c r="J6" s="207"/>
      <c r="K6" s="206" t="s">
        <v>59</v>
      </c>
      <c r="L6" s="212" t="s">
        <v>52</v>
      </c>
      <c r="M6" s="229"/>
      <c r="N6" s="213"/>
      <c r="O6" s="206" t="s">
        <v>40</v>
      </c>
      <c r="P6" s="206" t="s">
        <v>96</v>
      </c>
      <c r="Q6" s="206" t="s">
        <v>41</v>
      </c>
      <c r="R6" s="215"/>
      <c r="S6" s="207"/>
      <c r="T6" s="215"/>
      <c r="U6" s="204"/>
      <c r="V6" s="230"/>
    </row>
    <row r="7" spans="1:22" s="6" customFormat="1" ht="44.25" customHeight="1" x14ac:dyDescent="0.25">
      <c r="A7" s="221"/>
      <c r="B7" s="222"/>
      <c r="C7" s="225"/>
      <c r="D7" s="211"/>
      <c r="E7" s="211"/>
      <c r="F7" s="211"/>
      <c r="G7" s="205"/>
      <c r="H7" s="216"/>
      <c r="I7" s="208"/>
      <c r="J7" s="208"/>
      <c r="K7" s="208"/>
      <c r="L7" s="22" t="s">
        <v>38</v>
      </c>
      <c r="M7" s="22" t="s">
        <v>39</v>
      </c>
      <c r="N7" s="22" t="s">
        <v>42</v>
      </c>
      <c r="O7" s="208"/>
      <c r="P7" s="208"/>
      <c r="Q7" s="208"/>
      <c r="R7" s="216"/>
      <c r="S7" s="208"/>
      <c r="T7" s="216"/>
      <c r="U7" s="205"/>
      <c r="V7" s="230"/>
    </row>
    <row r="8" spans="1:22" ht="14.25" customHeight="1" x14ac:dyDescent="0.25">
      <c r="A8" s="212" t="s">
        <v>3</v>
      </c>
      <c r="B8" s="213"/>
      <c r="C8" s="22" t="s">
        <v>13</v>
      </c>
      <c r="D8" s="22" t="s">
        <v>14</v>
      </c>
      <c r="E8" s="22" t="s">
        <v>19</v>
      </c>
      <c r="F8" s="22" t="s">
        <v>21</v>
      </c>
      <c r="G8" s="22" t="s">
        <v>22</v>
      </c>
      <c r="H8" s="22" t="s">
        <v>23</v>
      </c>
      <c r="I8" s="22" t="s">
        <v>24</v>
      </c>
      <c r="J8" s="22" t="s">
        <v>25</v>
      </c>
      <c r="K8" s="22" t="s">
        <v>26</v>
      </c>
      <c r="L8" s="22" t="s">
        <v>28</v>
      </c>
      <c r="M8" s="22" t="s">
        <v>29</v>
      </c>
      <c r="N8" s="22" t="s">
        <v>65</v>
      </c>
      <c r="O8" s="22" t="s">
        <v>62</v>
      </c>
      <c r="P8" s="22" t="s">
        <v>66</v>
      </c>
      <c r="Q8" s="22" t="s">
        <v>67</v>
      </c>
      <c r="R8" s="22" t="s">
        <v>68</v>
      </c>
      <c r="S8" s="22" t="s">
        <v>70</v>
      </c>
      <c r="T8" s="22" t="s">
        <v>82</v>
      </c>
      <c r="U8" s="22" t="s">
        <v>84</v>
      </c>
      <c r="V8" s="22" t="s">
        <v>98</v>
      </c>
    </row>
    <row r="9" spans="1:22" ht="14.25" customHeight="1" x14ac:dyDescent="0.25">
      <c r="A9" s="212" t="s">
        <v>10</v>
      </c>
      <c r="B9" s="21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4.25" customHeight="1" x14ac:dyDescent="0.25">
      <c r="A10" s="22" t="s">
        <v>0</v>
      </c>
      <c r="B10" s="25" t="s">
        <v>55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4.25" customHeight="1" x14ac:dyDescent="0.25">
      <c r="A11" s="26" t="s">
        <v>13</v>
      </c>
      <c r="B11" s="27" t="s">
        <v>30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4.25" customHeight="1" x14ac:dyDescent="0.25">
      <c r="A12" s="26" t="s">
        <v>14</v>
      </c>
      <c r="B12" s="28" t="s">
        <v>32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4.25" customHeight="1" x14ac:dyDescent="0.25">
      <c r="A13" s="26" t="s">
        <v>19</v>
      </c>
      <c r="B13" s="29" t="s">
        <v>90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x14ac:dyDescent="0.25">
      <c r="A14" s="26" t="s">
        <v>21</v>
      </c>
      <c r="B14" s="27" t="s">
        <v>94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1"/>
    </row>
    <row r="15" spans="1:22" ht="17.25" customHeight="1" x14ac:dyDescent="0.25">
      <c r="A15" s="26" t="s">
        <v>22</v>
      </c>
      <c r="B15" s="30" t="s">
        <v>93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7.25" customHeight="1" x14ac:dyDescent="0.25">
      <c r="A16" s="26" t="s">
        <v>23</v>
      </c>
      <c r="B16" s="30" t="s">
        <v>95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4.25" customHeight="1" x14ac:dyDescent="0.25">
      <c r="A17" s="26" t="s">
        <v>24</v>
      </c>
      <c r="B17" s="27" t="s">
        <v>81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4.25" customHeight="1" x14ac:dyDescent="0.25">
      <c r="A18" s="26" t="s">
        <v>25</v>
      </c>
      <c r="B18" s="27" t="s">
        <v>31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4.25" customHeight="1" x14ac:dyDescent="0.25">
      <c r="A19" s="26" t="s">
        <v>26</v>
      </c>
      <c r="B19" s="27" t="s">
        <v>33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4.25" customHeight="1" x14ac:dyDescent="0.25">
      <c r="A20" s="26" t="s">
        <v>28</v>
      </c>
      <c r="B20" s="27" t="s">
        <v>34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4.25" customHeight="1" x14ac:dyDescent="0.25">
      <c r="A21" s="26" t="s">
        <v>29</v>
      </c>
      <c r="B21" s="27" t="s">
        <v>92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4.25" customHeight="1" x14ac:dyDescent="0.25">
      <c r="A22" s="26" t="s">
        <v>65</v>
      </c>
      <c r="B22" s="27" t="s">
        <v>91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4.25" customHeight="1" x14ac:dyDescent="0.25">
      <c r="A23" s="26" t="s">
        <v>62</v>
      </c>
      <c r="B23" s="27" t="s">
        <v>63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4.25" customHeight="1" x14ac:dyDescent="0.25">
      <c r="A24" s="22" t="s">
        <v>1</v>
      </c>
      <c r="B24" s="25" t="s">
        <v>56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4.25" customHeight="1" x14ac:dyDescent="0.25">
      <c r="A25" s="26" t="s">
        <v>13</v>
      </c>
      <c r="B25" s="27" t="s">
        <v>30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4.25" customHeight="1" x14ac:dyDescent="0.25">
      <c r="A26" s="26" t="s">
        <v>14</v>
      </c>
      <c r="B26" s="28" t="s">
        <v>32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4.25" customHeight="1" x14ac:dyDescent="0.25">
      <c r="A27" s="26" t="s">
        <v>19</v>
      </c>
      <c r="B27" s="29" t="s">
        <v>90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4.25" customHeight="1" x14ac:dyDescent="0.25">
      <c r="A28" s="26" t="s">
        <v>21</v>
      </c>
      <c r="B28" s="27" t="s">
        <v>94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x14ac:dyDescent="0.25">
      <c r="A29" s="26" t="s">
        <v>22</v>
      </c>
      <c r="B29" s="30" t="s">
        <v>93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1"/>
    </row>
    <row r="30" spans="1:22" ht="14.25" customHeight="1" x14ac:dyDescent="0.25">
      <c r="A30" s="26" t="s">
        <v>23</v>
      </c>
      <c r="B30" s="27" t="s">
        <v>80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4.25" customHeight="1" x14ac:dyDescent="0.25">
      <c r="A31" s="26" t="s">
        <v>24</v>
      </c>
      <c r="B31" s="27" t="s">
        <v>81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4.25" customHeight="1" x14ac:dyDescent="0.25">
      <c r="A32" s="26" t="s">
        <v>25</v>
      </c>
      <c r="B32" s="27" t="s">
        <v>31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4.25" customHeight="1" x14ac:dyDescent="0.25">
      <c r="A33" s="26" t="s">
        <v>26</v>
      </c>
      <c r="B33" s="27" t="s">
        <v>33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4.25" customHeight="1" x14ac:dyDescent="0.25">
      <c r="A34" s="26" t="s">
        <v>28</v>
      </c>
      <c r="B34" s="27" t="s">
        <v>34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4.25" customHeight="1" x14ac:dyDescent="0.25">
      <c r="A35" s="26" t="s">
        <v>29</v>
      </c>
      <c r="B35" s="27" t="s">
        <v>92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4.25" customHeight="1" x14ac:dyDescent="0.25">
      <c r="A36" s="26" t="s">
        <v>65</v>
      </c>
      <c r="B36" s="27" t="s">
        <v>91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4.25" customHeight="1" x14ac:dyDescent="0.25">
      <c r="A37" s="26" t="s">
        <v>62</v>
      </c>
      <c r="B37" s="27" t="s">
        <v>63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2" customFormat="1" ht="45.75" customHeight="1" x14ac:dyDescent="0.25">
      <c r="A38" s="199" t="s">
        <v>71</v>
      </c>
      <c r="B38" s="199"/>
      <c r="C38" s="199"/>
      <c r="D38" s="199"/>
      <c r="E38" s="199"/>
      <c r="F38" s="199"/>
      <c r="G38" s="199"/>
      <c r="H38" s="199"/>
      <c r="I38" s="4"/>
      <c r="J38" s="4"/>
      <c r="K38" s="4"/>
      <c r="L38" s="4"/>
      <c r="M38" s="4"/>
      <c r="O38" s="201" t="s">
        <v>79</v>
      </c>
      <c r="P38" s="201"/>
      <c r="Q38" s="201"/>
      <c r="R38" s="201"/>
      <c r="S38" s="201"/>
      <c r="T38" s="201"/>
      <c r="U38" s="201"/>
      <c r="V38" s="201"/>
    </row>
    <row r="39" spans="1:22" x14ac:dyDescent="0.25">
      <c r="A39" s="200"/>
      <c r="B39" s="200"/>
      <c r="C39" s="200"/>
      <c r="D39" s="200"/>
      <c r="E39" s="200"/>
      <c r="F39" s="200"/>
      <c r="G39" s="200"/>
      <c r="H39" s="200"/>
      <c r="O39" s="202"/>
      <c r="P39" s="202"/>
      <c r="Q39" s="202"/>
      <c r="R39" s="202"/>
      <c r="S39" s="202"/>
      <c r="T39" s="202"/>
      <c r="U39" s="202"/>
      <c r="V39" s="202"/>
    </row>
  </sheetData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honeticPr fontId="5" type="noConversion"/>
  <pageMargins left="0.19685039370078741" right="0.19685039370078741" top="0.19685039370078741" bottom="0" header="0.19685039370078741" footer="0.19685039370078741"/>
  <pageSetup paperSize="9" scale="8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X24"/>
  <sheetViews>
    <sheetView view="pageBreakPreview" topLeftCell="A4" zoomScaleSheetLayoutView="100" workbookViewId="0">
      <selection activeCell="A9" sqref="A9:V22"/>
    </sheetView>
  </sheetViews>
  <sheetFormatPr defaultRowHeight="15.75" x14ac:dyDescent="0.25"/>
  <cols>
    <col min="1" max="1" width="3.25" style="1" customWidth="1"/>
    <col min="2" max="2" width="13.375" style="1" customWidth="1"/>
    <col min="3" max="3" width="6.5" style="1" customWidth="1"/>
    <col min="4" max="4" width="6" style="1" customWidth="1"/>
    <col min="5" max="5" width="8.5" style="1" customWidth="1"/>
    <col min="6" max="6" width="5.75" style="1" customWidth="1"/>
    <col min="7" max="7" width="5" style="1" customWidth="1"/>
    <col min="8" max="8" width="6.75" style="1" customWidth="1"/>
    <col min="9" max="9" width="6.125" style="1" customWidth="1"/>
    <col min="10" max="12" width="6.75" style="1" customWidth="1"/>
    <col min="13" max="13" width="8.125" style="5" customWidth="1"/>
    <col min="14" max="14" width="7.25" style="5" customWidth="1"/>
    <col min="15" max="16" width="5.375" style="5" customWidth="1"/>
    <col min="17" max="17" width="7.125" style="5" customWidth="1"/>
    <col min="18" max="18" width="8" style="5" customWidth="1"/>
    <col min="19" max="19" width="5.375" style="5" customWidth="1"/>
    <col min="20" max="20" width="5.25" style="5" customWidth="1"/>
    <col min="21" max="21" width="6.125" style="5" customWidth="1"/>
    <col min="22" max="22" width="7.375" style="5" customWidth="1"/>
    <col min="23" max="16384" width="9" style="1"/>
  </cols>
  <sheetData>
    <row r="1" spans="1:24" ht="63.75" customHeight="1" x14ac:dyDescent="0.25">
      <c r="A1" s="188" t="s">
        <v>101</v>
      </c>
      <c r="B1" s="188"/>
      <c r="C1" s="188"/>
      <c r="D1" s="188"/>
      <c r="E1" s="188"/>
      <c r="F1" s="226" t="s">
        <v>76</v>
      </c>
      <c r="G1" s="226"/>
      <c r="H1" s="226"/>
      <c r="I1" s="226"/>
      <c r="J1" s="226"/>
      <c r="K1" s="226"/>
      <c r="L1" s="226"/>
      <c r="M1" s="226"/>
      <c r="N1" s="226"/>
      <c r="O1" s="226"/>
      <c r="P1" s="21"/>
      <c r="Q1" s="227" t="s">
        <v>99</v>
      </c>
      <c r="R1" s="227"/>
      <c r="S1" s="227"/>
      <c r="T1" s="227"/>
      <c r="U1" s="227"/>
      <c r="V1" s="227"/>
    </row>
    <row r="2" spans="1:24" ht="17.25" customHeight="1" x14ac:dyDescent="0.25">
      <c r="A2" s="8"/>
      <c r="B2" s="10"/>
      <c r="C2" s="10"/>
      <c r="D2" s="10"/>
      <c r="E2" s="3"/>
      <c r="F2" s="3"/>
      <c r="G2" s="3"/>
      <c r="H2" s="3"/>
      <c r="I2" s="3"/>
      <c r="J2" s="15"/>
      <c r="K2" s="17">
        <f>COUNTBLANK(E8:V22)</f>
        <v>252</v>
      </c>
      <c r="L2" s="17">
        <f>COUNTA(E9:V22)</f>
        <v>0</v>
      </c>
      <c r="M2" s="20">
        <f>K2+L2</f>
        <v>252</v>
      </c>
      <c r="N2" s="19"/>
      <c r="O2" s="9"/>
      <c r="P2" s="9"/>
      <c r="Q2" s="9"/>
      <c r="R2" s="234" t="s">
        <v>61</v>
      </c>
      <c r="S2" s="234"/>
      <c r="T2" s="234"/>
      <c r="U2" s="234"/>
      <c r="V2" s="234"/>
    </row>
    <row r="3" spans="1:24" s="6" customFormat="1" ht="15.75" customHeight="1" x14ac:dyDescent="0.25">
      <c r="A3" s="243" t="s">
        <v>106</v>
      </c>
      <c r="B3" s="244"/>
      <c r="C3" s="223" t="s">
        <v>83</v>
      </c>
      <c r="D3" s="230" t="s">
        <v>85</v>
      </c>
      <c r="E3" s="249" t="s">
        <v>4</v>
      </c>
      <c r="F3" s="250"/>
      <c r="G3" s="235" t="s">
        <v>35</v>
      </c>
      <c r="H3" s="235" t="s">
        <v>54</v>
      </c>
      <c r="I3" s="241" t="s">
        <v>36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36" t="s">
        <v>64</v>
      </c>
      <c r="V3" s="230" t="s">
        <v>69</v>
      </c>
    </row>
    <row r="4" spans="1:24" s="7" customFormat="1" ht="15.75" customHeight="1" x14ac:dyDescent="0.25">
      <c r="A4" s="245"/>
      <c r="B4" s="246"/>
      <c r="C4" s="224"/>
      <c r="D4" s="230"/>
      <c r="E4" s="209" t="s">
        <v>87</v>
      </c>
      <c r="F4" s="209" t="s">
        <v>51</v>
      </c>
      <c r="G4" s="235"/>
      <c r="H4" s="235"/>
      <c r="I4" s="235" t="s">
        <v>36</v>
      </c>
      <c r="J4" s="240" t="s">
        <v>37</v>
      </c>
      <c r="K4" s="240"/>
      <c r="L4" s="240"/>
      <c r="M4" s="240"/>
      <c r="N4" s="240"/>
      <c r="O4" s="240"/>
      <c r="P4" s="240"/>
      <c r="Q4" s="240"/>
      <c r="R4" s="214" t="s">
        <v>89</v>
      </c>
      <c r="S4" s="206" t="s">
        <v>97</v>
      </c>
      <c r="T4" s="214" t="s">
        <v>53</v>
      </c>
      <c r="U4" s="236"/>
      <c r="V4" s="230"/>
    </row>
    <row r="5" spans="1:24" s="6" customFormat="1" ht="15.75" customHeight="1" x14ac:dyDescent="0.25">
      <c r="A5" s="245"/>
      <c r="B5" s="246"/>
      <c r="C5" s="224"/>
      <c r="D5" s="230"/>
      <c r="E5" s="210"/>
      <c r="F5" s="210"/>
      <c r="G5" s="235"/>
      <c r="H5" s="235"/>
      <c r="I5" s="235"/>
      <c r="J5" s="235" t="s">
        <v>50</v>
      </c>
      <c r="K5" s="237" t="s">
        <v>4</v>
      </c>
      <c r="L5" s="238"/>
      <c r="M5" s="238"/>
      <c r="N5" s="238"/>
      <c r="O5" s="238"/>
      <c r="P5" s="238"/>
      <c r="Q5" s="239"/>
      <c r="R5" s="215"/>
      <c r="S5" s="207"/>
      <c r="T5" s="215"/>
      <c r="U5" s="236"/>
      <c r="V5" s="230"/>
    </row>
    <row r="6" spans="1:24" s="6" customFormat="1" ht="15.75" customHeight="1" x14ac:dyDescent="0.25">
      <c r="A6" s="245"/>
      <c r="B6" s="246"/>
      <c r="C6" s="224"/>
      <c r="D6" s="230"/>
      <c r="E6" s="210"/>
      <c r="F6" s="210"/>
      <c r="G6" s="235"/>
      <c r="H6" s="235"/>
      <c r="I6" s="235"/>
      <c r="J6" s="235"/>
      <c r="K6" s="214" t="s">
        <v>59</v>
      </c>
      <c r="L6" s="237" t="s">
        <v>4</v>
      </c>
      <c r="M6" s="238"/>
      <c r="N6" s="239"/>
      <c r="O6" s="214" t="s">
        <v>40</v>
      </c>
      <c r="P6" s="206" t="s">
        <v>96</v>
      </c>
      <c r="Q6" s="214" t="s">
        <v>41</v>
      </c>
      <c r="R6" s="215"/>
      <c r="S6" s="207"/>
      <c r="T6" s="215"/>
      <c r="U6" s="236"/>
      <c r="V6" s="230"/>
    </row>
    <row r="7" spans="1:24" s="6" customFormat="1" ht="51" customHeight="1" x14ac:dyDescent="0.25">
      <c r="A7" s="245"/>
      <c r="B7" s="246"/>
      <c r="C7" s="225"/>
      <c r="D7" s="230"/>
      <c r="E7" s="211"/>
      <c r="F7" s="211"/>
      <c r="G7" s="235"/>
      <c r="H7" s="235"/>
      <c r="I7" s="235"/>
      <c r="J7" s="235"/>
      <c r="K7" s="216"/>
      <c r="L7" s="32" t="s">
        <v>38</v>
      </c>
      <c r="M7" s="32" t="s">
        <v>39</v>
      </c>
      <c r="N7" s="32" t="s">
        <v>108</v>
      </c>
      <c r="O7" s="216"/>
      <c r="P7" s="208"/>
      <c r="Q7" s="216"/>
      <c r="R7" s="216"/>
      <c r="S7" s="208"/>
      <c r="T7" s="216"/>
      <c r="U7" s="236"/>
      <c r="V7" s="230"/>
    </row>
    <row r="8" spans="1:24" x14ac:dyDescent="0.25">
      <c r="A8" s="247"/>
      <c r="B8" s="248"/>
      <c r="C8" s="22" t="s">
        <v>13</v>
      </c>
      <c r="D8" s="22" t="s">
        <v>14</v>
      </c>
      <c r="E8" s="22" t="s">
        <v>19</v>
      </c>
      <c r="F8" s="22" t="s">
        <v>21</v>
      </c>
      <c r="G8" s="22" t="s">
        <v>22</v>
      </c>
      <c r="H8" s="22" t="s">
        <v>23</v>
      </c>
      <c r="I8" s="22" t="s">
        <v>24</v>
      </c>
      <c r="J8" s="22" t="s">
        <v>25</v>
      </c>
      <c r="K8" s="22" t="s">
        <v>26</v>
      </c>
      <c r="L8" s="22" t="s">
        <v>28</v>
      </c>
      <c r="M8" s="22" t="s">
        <v>29</v>
      </c>
      <c r="N8" s="22" t="s">
        <v>65</v>
      </c>
      <c r="O8" s="22" t="s">
        <v>62</v>
      </c>
      <c r="P8" s="22" t="s">
        <v>66</v>
      </c>
      <c r="Q8" s="22" t="s">
        <v>67</v>
      </c>
      <c r="R8" s="22" t="s">
        <v>68</v>
      </c>
      <c r="S8" s="22" t="s">
        <v>70</v>
      </c>
      <c r="T8" s="22" t="s">
        <v>82</v>
      </c>
      <c r="U8" s="22" t="s">
        <v>84</v>
      </c>
      <c r="V8" s="22" t="s">
        <v>98</v>
      </c>
    </row>
    <row r="9" spans="1:24" x14ac:dyDescent="0.25">
      <c r="A9" s="22" t="s">
        <v>0</v>
      </c>
      <c r="B9" s="33" t="s">
        <v>57</v>
      </c>
      <c r="C9" s="24"/>
      <c r="D9" s="24"/>
      <c r="E9" s="24"/>
      <c r="F9" s="24"/>
      <c r="G9" s="24"/>
      <c r="H9" s="24"/>
      <c r="I9" s="24"/>
      <c r="J9" s="24"/>
      <c r="K9" s="24"/>
      <c r="L9" s="36"/>
      <c r="M9" s="36"/>
      <c r="N9" s="37"/>
      <c r="O9" s="24"/>
      <c r="P9" s="24"/>
      <c r="Q9" s="34"/>
      <c r="R9" s="34"/>
      <c r="S9" s="34"/>
      <c r="T9" s="34"/>
      <c r="U9" s="24"/>
      <c r="V9" s="24"/>
      <c r="X9" s="13"/>
    </row>
    <row r="10" spans="1:24" x14ac:dyDescent="0.25">
      <c r="A10" s="26" t="s">
        <v>13</v>
      </c>
      <c r="B10" s="35" t="s">
        <v>43</v>
      </c>
      <c r="C10" s="24"/>
      <c r="D10" s="24"/>
      <c r="E10" s="24"/>
      <c r="F10" s="24"/>
      <c r="G10" s="24"/>
      <c r="H10" s="24"/>
      <c r="I10" s="24"/>
      <c r="J10" s="24"/>
      <c r="K10" s="24"/>
      <c r="L10" s="36"/>
      <c r="M10" s="36"/>
      <c r="N10" s="37"/>
      <c r="O10" s="24"/>
      <c r="P10" s="24"/>
      <c r="Q10" s="24"/>
      <c r="R10" s="24"/>
      <c r="S10" s="24"/>
      <c r="T10" s="24"/>
      <c r="U10" s="24"/>
      <c r="V10" s="24"/>
    </row>
    <row r="11" spans="1:24" x14ac:dyDescent="0.25">
      <c r="A11" s="26" t="s">
        <v>14</v>
      </c>
      <c r="B11" s="35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36"/>
      <c r="M11" s="36"/>
      <c r="N11" s="37"/>
      <c r="O11" s="24"/>
      <c r="P11" s="24"/>
      <c r="Q11" s="24"/>
      <c r="R11" s="24"/>
      <c r="S11" s="24"/>
      <c r="T11" s="24"/>
      <c r="U11" s="24"/>
      <c r="V11" s="24"/>
    </row>
    <row r="12" spans="1:24" x14ac:dyDescent="0.25">
      <c r="A12" s="26" t="s">
        <v>19</v>
      </c>
      <c r="B12" s="35" t="s">
        <v>45</v>
      </c>
      <c r="C12" s="24"/>
      <c r="D12" s="24"/>
      <c r="E12" s="24"/>
      <c r="F12" s="24"/>
      <c r="G12" s="24"/>
      <c r="H12" s="24"/>
      <c r="I12" s="24"/>
      <c r="J12" s="24"/>
      <c r="K12" s="24"/>
      <c r="L12" s="36"/>
      <c r="M12" s="36"/>
      <c r="N12" s="37"/>
      <c r="O12" s="24"/>
      <c r="P12" s="24"/>
      <c r="Q12" s="24"/>
      <c r="R12" s="24"/>
      <c r="S12" s="24"/>
      <c r="T12" s="24"/>
      <c r="U12" s="24"/>
      <c r="V12" s="24"/>
    </row>
    <row r="13" spans="1:24" x14ac:dyDescent="0.25">
      <c r="A13" s="26" t="s">
        <v>21</v>
      </c>
      <c r="B13" s="35" t="s">
        <v>46</v>
      </c>
      <c r="C13" s="24"/>
      <c r="D13" s="24"/>
      <c r="E13" s="24"/>
      <c r="F13" s="24"/>
      <c r="G13" s="24"/>
      <c r="H13" s="24"/>
      <c r="I13" s="24"/>
      <c r="J13" s="24"/>
      <c r="K13" s="24"/>
      <c r="L13" s="36"/>
      <c r="M13" s="36"/>
      <c r="N13" s="37"/>
      <c r="O13" s="24"/>
      <c r="P13" s="24"/>
      <c r="Q13" s="24"/>
      <c r="R13" s="24"/>
      <c r="S13" s="24"/>
      <c r="T13" s="24"/>
      <c r="U13" s="24"/>
      <c r="V13" s="24"/>
    </row>
    <row r="14" spans="1:24" x14ac:dyDescent="0.25">
      <c r="A14" s="26" t="s">
        <v>22</v>
      </c>
      <c r="B14" s="35" t="s">
        <v>49</v>
      </c>
      <c r="C14" s="24"/>
      <c r="D14" s="24"/>
      <c r="E14" s="24"/>
      <c r="F14" s="24"/>
      <c r="G14" s="24"/>
      <c r="H14" s="24"/>
      <c r="I14" s="24"/>
      <c r="J14" s="24"/>
      <c r="K14" s="24"/>
      <c r="L14" s="36"/>
      <c r="M14" s="36"/>
      <c r="N14" s="37"/>
      <c r="O14" s="24"/>
      <c r="P14" s="24"/>
      <c r="Q14" s="24"/>
      <c r="R14" s="24"/>
      <c r="S14" s="24"/>
      <c r="T14" s="24"/>
      <c r="U14" s="24"/>
      <c r="V14" s="24"/>
    </row>
    <row r="15" spans="1:24" x14ac:dyDescent="0.25">
      <c r="A15" s="26" t="s">
        <v>23</v>
      </c>
      <c r="B15" s="35" t="s">
        <v>47</v>
      </c>
      <c r="C15" s="24"/>
      <c r="D15" s="24"/>
      <c r="E15" s="24"/>
      <c r="F15" s="24"/>
      <c r="G15" s="24"/>
      <c r="H15" s="24"/>
      <c r="I15" s="24"/>
      <c r="J15" s="24"/>
      <c r="K15" s="24"/>
      <c r="L15" s="36"/>
      <c r="M15" s="36"/>
      <c r="N15" s="37"/>
      <c r="O15" s="24"/>
      <c r="P15" s="24"/>
      <c r="Q15" s="24"/>
      <c r="R15" s="24"/>
      <c r="S15" s="24"/>
      <c r="T15" s="24"/>
      <c r="U15" s="24"/>
      <c r="V15" s="24"/>
    </row>
    <row r="16" spans="1:24" x14ac:dyDescent="0.25">
      <c r="A16" s="22" t="s">
        <v>1</v>
      </c>
      <c r="B16" s="33" t="s">
        <v>58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34"/>
      <c r="R16" s="34"/>
      <c r="S16" s="34"/>
      <c r="T16" s="34"/>
      <c r="U16" s="24"/>
      <c r="V16" s="24"/>
    </row>
    <row r="17" spans="1:23" ht="16.5" customHeight="1" x14ac:dyDescent="0.25">
      <c r="A17" s="26" t="s">
        <v>13</v>
      </c>
      <c r="B17" s="35" t="s">
        <v>43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3" ht="16.5" customHeight="1" x14ac:dyDescent="0.25">
      <c r="A18" s="26" t="s">
        <v>14</v>
      </c>
      <c r="B18" s="35" t="s">
        <v>44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3" ht="16.5" customHeight="1" x14ac:dyDescent="0.25">
      <c r="A19" s="26" t="s">
        <v>19</v>
      </c>
      <c r="B19" s="35" t="s">
        <v>45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3" ht="16.5" customHeight="1" x14ac:dyDescent="0.25">
      <c r="A20" s="26" t="s">
        <v>21</v>
      </c>
      <c r="B20" s="35" t="s">
        <v>46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3" ht="16.5" customHeight="1" x14ac:dyDescent="0.25">
      <c r="A21" s="26" t="s">
        <v>22</v>
      </c>
      <c r="B21" s="35" t="s">
        <v>49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3" ht="16.5" customHeight="1" x14ac:dyDescent="0.25">
      <c r="A22" s="26" t="s">
        <v>23</v>
      </c>
      <c r="B22" s="35" t="s">
        <v>47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3" s="2" customFormat="1" ht="45.75" customHeight="1" x14ac:dyDescent="0.25">
      <c r="A23" s="199" t="s">
        <v>71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4"/>
      <c r="L23" s="4"/>
      <c r="M23" s="4"/>
      <c r="O23" s="201" t="s">
        <v>79</v>
      </c>
      <c r="P23" s="201"/>
      <c r="Q23" s="201"/>
      <c r="R23" s="201"/>
      <c r="S23" s="201"/>
      <c r="T23" s="201"/>
      <c r="U23" s="201"/>
      <c r="V23" s="201"/>
      <c r="W23" s="2" t="s">
        <v>2</v>
      </c>
    </row>
    <row r="24" spans="1:23" x14ac:dyDescent="0.2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O24" s="202"/>
      <c r="P24" s="202"/>
      <c r="Q24" s="202"/>
      <c r="R24" s="202"/>
      <c r="S24" s="202"/>
      <c r="T24" s="202"/>
      <c r="U24" s="202"/>
      <c r="V24" s="202"/>
    </row>
  </sheetData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honeticPr fontId="5" type="noConversion"/>
  <pageMargins left="0.43307086614173229" right="0.19685039370078741" top="0.19685039370078741" bottom="0" header="0.19685039370078741" footer="0.19685039370078741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V23"/>
  <sheetViews>
    <sheetView view="pageBreakPreview" topLeftCell="A7" zoomScaleSheetLayoutView="100" workbookViewId="0">
      <selection activeCell="A9" sqref="A9:U22"/>
    </sheetView>
  </sheetViews>
  <sheetFormatPr defaultRowHeight="15.75" x14ac:dyDescent="0.25"/>
  <cols>
    <col min="1" max="1" width="3.5" style="41" customWidth="1"/>
    <col min="2" max="2" width="15.5" style="41" customWidth="1"/>
    <col min="3" max="3" width="7.625" style="41" customWidth="1"/>
    <col min="4" max="4" width="5.375" style="41" customWidth="1"/>
    <col min="5" max="5" width="9" style="41"/>
    <col min="6" max="6" width="5.625" style="41" customWidth="1"/>
    <col min="7" max="7" width="6" style="41" customWidth="1"/>
    <col min="8" max="9" width="5.5" style="41" customWidth="1"/>
    <col min="10" max="11" width="6.125" style="41" customWidth="1"/>
    <col min="12" max="12" width="6.875" style="41" customWidth="1"/>
    <col min="13" max="13" width="7.25" style="60" customWidth="1"/>
    <col min="14" max="15" width="6.25" style="60" customWidth="1"/>
    <col min="16" max="16" width="5.25" style="60" customWidth="1"/>
    <col min="17" max="17" width="6.625" style="60" customWidth="1"/>
    <col min="18" max="18" width="7" style="60" customWidth="1"/>
    <col min="19" max="19" width="6.5" style="60" customWidth="1"/>
    <col min="20" max="20" width="5.875" style="60" customWidth="1"/>
    <col min="21" max="21" width="6.5" style="60" customWidth="1"/>
    <col min="22" max="16384" width="9" style="41"/>
  </cols>
  <sheetData>
    <row r="1" spans="1:22" ht="64.5" customHeight="1" x14ac:dyDescent="0.25">
      <c r="A1" s="272" t="s">
        <v>102</v>
      </c>
      <c r="B1" s="272"/>
      <c r="C1" s="272"/>
      <c r="D1" s="272"/>
      <c r="E1" s="272"/>
      <c r="F1" s="277" t="s">
        <v>78</v>
      </c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5" t="s">
        <v>99</v>
      </c>
      <c r="R1" s="275"/>
      <c r="S1" s="275"/>
      <c r="T1" s="275"/>
      <c r="U1" s="275"/>
      <c r="V1" s="43"/>
    </row>
    <row r="2" spans="1:22" s="50" customFormat="1" ht="18" customHeight="1" x14ac:dyDescent="0.25">
      <c r="A2" s="44"/>
      <c r="B2" s="45"/>
      <c r="C2" s="45"/>
      <c r="D2" s="45"/>
      <c r="E2" s="41"/>
      <c r="F2" s="41"/>
      <c r="G2" s="41"/>
      <c r="H2" s="41"/>
      <c r="I2" s="41"/>
      <c r="J2" s="46"/>
      <c r="K2" s="46"/>
      <c r="L2" s="47">
        <f>COUNTBLANK(E9:U22)</f>
        <v>238</v>
      </c>
      <c r="M2" s="48">
        <f>COUNTA(E11:U11)</f>
        <v>0</v>
      </c>
      <c r="N2" s="48">
        <f>L2+M2</f>
        <v>238</v>
      </c>
      <c r="O2" s="48"/>
      <c r="P2" s="49"/>
      <c r="Q2" s="49"/>
      <c r="R2" s="276" t="s">
        <v>72</v>
      </c>
      <c r="S2" s="276"/>
      <c r="T2" s="276"/>
      <c r="U2" s="276"/>
      <c r="V2" s="41"/>
    </row>
    <row r="3" spans="1:22" s="51" customFormat="1" ht="15.75" customHeight="1" x14ac:dyDescent="0.25">
      <c r="A3" s="271" t="s">
        <v>20</v>
      </c>
      <c r="B3" s="271"/>
      <c r="C3" s="252" t="s">
        <v>83</v>
      </c>
      <c r="D3" s="262" t="s">
        <v>85</v>
      </c>
      <c r="E3" s="258" t="s">
        <v>52</v>
      </c>
      <c r="F3" s="259"/>
      <c r="G3" s="251" t="s">
        <v>35</v>
      </c>
      <c r="H3" s="251" t="s">
        <v>54</v>
      </c>
      <c r="I3" s="256" t="s">
        <v>36</v>
      </c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5" t="s">
        <v>64</v>
      </c>
      <c r="U3" s="262" t="s">
        <v>69</v>
      </c>
      <c r="V3" s="50"/>
    </row>
    <row r="4" spans="1:22" s="50" customFormat="1" ht="15.75" customHeight="1" x14ac:dyDescent="0.25">
      <c r="A4" s="271"/>
      <c r="B4" s="271"/>
      <c r="C4" s="253"/>
      <c r="D4" s="262"/>
      <c r="E4" s="266" t="s">
        <v>87</v>
      </c>
      <c r="F4" s="266" t="s">
        <v>51</v>
      </c>
      <c r="G4" s="251"/>
      <c r="H4" s="251"/>
      <c r="I4" s="251" t="s">
        <v>36</v>
      </c>
      <c r="J4" s="262" t="s">
        <v>37</v>
      </c>
      <c r="K4" s="262"/>
      <c r="L4" s="262"/>
      <c r="M4" s="262"/>
      <c r="N4" s="262"/>
      <c r="O4" s="262"/>
      <c r="P4" s="262"/>
      <c r="Q4" s="260" t="s">
        <v>89</v>
      </c>
      <c r="R4" s="260" t="s">
        <v>97</v>
      </c>
      <c r="S4" s="260" t="s">
        <v>53</v>
      </c>
      <c r="T4" s="255"/>
      <c r="U4" s="262"/>
      <c r="V4" s="51"/>
    </row>
    <row r="5" spans="1:22" s="50" customFormat="1" ht="18" customHeight="1" x14ac:dyDescent="0.25">
      <c r="A5" s="271"/>
      <c r="B5" s="271"/>
      <c r="C5" s="253"/>
      <c r="D5" s="262"/>
      <c r="E5" s="267"/>
      <c r="F5" s="267"/>
      <c r="G5" s="251"/>
      <c r="H5" s="251"/>
      <c r="I5" s="251"/>
      <c r="J5" s="251" t="s">
        <v>50</v>
      </c>
      <c r="K5" s="264" t="s">
        <v>4</v>
      </c>
      <c r="L5" s="270"/>
      <c r="M5" s="270"/>
      <c r="N5" s="270"/>
      <c r="O5" s="270"/>
      <c r="P5" s="265"/>
      <c r="Q5" s="263"/>
      <c r="R5" s="263"/>
      <c r="S5" s="263"/>
      <c r="T5" s="255"/>
      <c r="U5" s="262"/>
    </row>
    <row r="6" spans="1:22" s="50" customFormat="1" ht="18.75" customHeight="1" x14ac:dyDescent="0.25">
      <c r="A6" s="271"/>
      <c r="B6" s="271"/>
      <c r="C6" s="253"/>
      <c r="D6" s="262"/>
      <c r="E6" s="267"/>
      <c r="F6" s="267"/>
      <c r="G6" s="251"/>
      <c r="H6" s="251"/>
      <c r="I6" s="251"/>
      <c r="J6" s="251"/>
      <c r="K6" s="260" t="s">
        <v>59</v>
      </c>
      <c r="L6" s="264" t="s">
        <v>4</v>
      </c>
      <c r="M6" s="265"/>
      <c r="N6" s="260" t="s">
        <v>40</v>
      </c>
      <c r="O6" s="260" t="s">
        <v>96</v>
      </c>
      <c r="P6" s="260" t="s">
        <v>41</v>
      </c>
      <c r="Q6" s="263"/>
      <c r="R6" s="263"/>
      <c r="S6" s="263"/>
      <c r="T6" s="255"/>
      <c r="U6" s="262"/>
    </row>
    <row r="7" spans="1:22" ht="36" x14ac:dyDescent="0.25">
      <c r="A7" s="271"/>
      <c r="B7" s="271"/>
      <c r="C7" s="254"/>
      <c r="D7" s="262"/>
      <c r="E7" s="268"/>
      <c r="F7" s="268"/>
      <c r="G7" s="251"/>
      <c r="H7" s="251"/>
      <c r="I7" s="251"/>
      <c r="J7" s="251"/>
      <c r="K7" s="261"/>
      <c r="L7" s="42" t="s">
        <v>38</v>
      </c>
      <c r="M7" s="42" t="s">
        <v>60</v>
      </c>
      <c r="N7" s="261"/>
      <c r="O7" s="261"/>
      <c r="P7" s="261"/>
      <c r="Q7" s="261"/>
      <c r="R7" s="261"/>
      <c r="S7" s="261"/>
      <c r="T7" s="255"/>
      <c r="U7" s="262"/>
      <c r="V7" s="50"/>
    </row>
    <row r="8" spans="1:22" x14ac:dyDescent="0.25">
      <c r="A8" s="269" t="s">
        <v>3</v>
      </c>
      <c r="B8" s="269"/>
      <c r="C8" s="52" t="s">
        <v>13</v>
      </c>
      <c r="D8" s="52" t="s">
        <v>14</v>
      </c>
      <c r="E8" s="52" t="s">
        <v>19</v>
      </c>
      <c r="F8" s="52" t="s">
        <v>21</v>
      </c>
      <c r="G8" s="52" t="s">
        <v>22</v>
      </c>
      <c r="H8" s="52" t="s">
        <v>23</v>
      </c>
      <c r="I8" s="52" t="s">
        <v>24</v>
      </c>
      <c r="J8" s="52" t="s">
        <v>25</v>
      </c>
      <c r="K8" s="52" t="s">
        <v>26</v>
      </c>
      <c r="L8" s="52" t="s">
        <v>28</v>
      </c>
      <c r="M8" s="52" t="s">
        <v>29</v>
      </c>
      <c r="N8" s="52" t="s">
        <v>65</v>
      </c>
      <c r="O8" s="52" t="s">
        <v>62</v>
      </c>
      <c r="P8" s="52" t="s">
        <v>66</v>
      </c>
      <c r="Q8" s="52" t="s">
        <v>67</v>
      </c>
      <c r="R8" s="52" t="s">
        <v>68</v>
      </c>
      <c r="S8" s="52" t="s">
        <v>70</v>
      </c>
      <c r="T8" s="52" t="s">
        <v>82</v>
      </c>
      <c r="U8" s="52" t="s">
        <v>84</v>
      </c>
    </row>
    <row r="9" spans="1:22" x14ac:dyDescent="0.25">
      <c r="A9" s="269" t="s">
        <v>10</v>
      </c>
      <c r="B9" s="269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4"/>
      <c r="R9" s="54"/>
      <c r="S9" s="54"/>
      <c r="T9" s="53"/>
      <c r="U9" s="53"/>
    </row>
    <row r="10" spans="1:22" x14ac:dyDescent="0.25">
      <c r="A10" s="55" t="s">
        <v>0</v>
      </c>
      <c r="B10" s="56" t="s">
        <v>27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4"/>
      <c r="R10" s="54"/>
      <c r="S10" s="54"/>
      <c r="T10" s="53"/>
      <c r="U10" s="53"/>
    </row>
    <row r="11" spans="1:22" x14ac:dyDescent="0.25">
      <c r="A11" s="57" t="s">
        <v>13</v>
      </c>
      <c r="B11" s="58" t="s">
        <v>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2" x14ac:dyDescent="0.25">
      <c r="A12" s="57" t="s">
        <v>14</v>
      </c>
      <c r="B12" s="58" t="s">
        <v>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3"/>
      <c r="U12" s="53"/>
    </row>
    <row r="13" spans="1:22" x14ac:dyDescent="0.25">
      <c r="A13" s="57" t="s">
        <v>9</v>
      </c>
      <c r="B13" s="58" t="s">
        <v>11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4"/>
      <c r="R13" s="54"/>
      <c r="S13" s="54"/>
      <c r="T13" s="53"/>
      <c r="U13" s="53"/>
    </row>
    <row r="14" spans="1:22" x14ac:dyDescent="0.25">
      <c r="A14" s="55" t="s">
        <v>1</v>
      </c>
      <c r="B14" s="56" t="s">
        <v>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  <c r="R14" s="54"/>
      <c r="S14" s="54"/>
      <c r="T14" s="53"/>
      <c r="U14" s="53"/>
    </row>
    <row r="15" spans="1:22" x14ac:dyDescent="0.25">
      <c r="A15" s="55" t="s">
        <v>13</v>
      </c>
      <c r="B15" s="56" t="s">
        <v>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4"/>
      <c r="S15" s="54"/>
      <c r="T15" s="53"/>
      <c r="U15" s="53"/>
    </row>
    <row r="16" spans="1:22" x14ac:dyDescent="0.25">
      <c r="A16" s="57" t="s">
        <v>15</v>
      </c>
      <c r="B16" s="58" t="s">
        <v>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4"/>
      <c r="S16" s="54"/>
      <c r="T16" s="53"/>
      <c r="U16" s="53"/>
    </row>
    <row r="17" spans="1:22" x14ac:dyDescent="0.25">
      <c r="A17" s="57" t="s">
        <v>16</v>
      </c>
      <c r="B17" s="58" t="s">
        <v>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  <c r="T17" s="53"/>
      <c r="U17" s="53"/>
    </row>
    <row r="18" spans="1:22" x14ac:dyDescent="0.25">
      <c r="A18" s="57" t="s">
        <v>9</v>
      </c>
      <c r="B18" s="58" t="s">
        <v>11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  <c r="S18" s="54"/>
      <c r="T18" s="53"/>
      <c r="U18" s="53"/>
    </row>
    <row r="19" spans="1:22" x14ac:dyDescent="0.25">
      <c r="A19" s="55" t="s">
        <v>14</v>
      </c>
      <c r="B19" s="56" t="s">
        <v>48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4"/>
      <c r="R19" s="54"/>
      <c r="S19" s="54"/>
      <c r="T19" s="53"/>
      <c r="U19" s="53"/>
    </row>
    <row r="20" spans="1:22" x14ac:dyDescent="0.25">
      <c r="A20" s="57" t="s">
        <v>17</v>
      </c>
      <c r="B20" s="58" t="s">
        <v>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4"/>
      <c r="R20" s="54"/>
      <c r="S20" s="54"/>
      <c r="T20" s="53"/>
      <c r="U20" s="53"/>
    </row>
    <row r="21" spans="1:22" x14ac:dyDescent="0.25">
      <c r="A21" s="57" t="s">
        <v>18</v>
      </c>
      <c r="B21" s="58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4"/>
      <c r="R21" s="54"/>
      <c r="S21" s="54"/>
      <c r="T21" s="53"/>
      <c r="U21" s="53"/>
    </row>
    <row r="22" spans="1:22" s="59" customFormat="1" x14ac:dyDescent="0.25">
      <c r="A22" s="57" t="s">
        <v>9</v>
      </c>
      <c r="B22" s="58" t="s">
        <v>11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3"/>
      <c r="U22" s="53"/>
      <c r="V22" s="41"/>
    </row>
    <row r="23" spans="1:22" ht="51.75" customHeight="1" x14ac:dyDescent="0.25">
      <c r="A23" s="273" t="s">
        <v>71</v>
      </c>
      <c r="B23" s="273"/>
      <c r="C23" s="273"/>
      <c r="D23" s="273"/>
      <c r="E23" s="273"/>
      <c r="F23" s="273"/>
      <c r="G23" s="273"/>
      <c r="H23" s="273"/>
      <c r="I23" s="59"/>
      <c r="J23" s="59"/>
      <c r="K23" s="59"/>
      <c r="L23" s="59"/>
      <c r="M23" s="59"/>
      <c r="N23" s="274" t="s">
        <v>79</v>
      </c>
      <c r="O23" s="274"/>
      <c r="P23" s="274"/>
      <c r="Q23" s="274"/>
      <c r="R23" s="274"/>
      <c r="S23" s="274"/>
      <c r="T23" s="274"/>
      <c r="U23" s="274"/>
      <c r="V23" s="59"/>
    </row>
  </sheetData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honeticPr fontId="5" type="noConversion"/>
  <pageMargins left="0.23622047244094491" right="0.19685039370078741" top="0.19685039370078741" bottom="0" header="0.19685039370078741" footer="0.19685039370078741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W23"/>
  <sheetViews>
    <sheetView view="pageBreakPreview" zoomScaleSheetLayoutView="100" workbookViewId="0">
      <selection activeCell="F1" sqref="F1:P1"/>
    </sheetView>
  </sheetViews>
  <sheetFormatPr defaultRowHeight="15.75" x14ac:dyDescent="0.25"/>
  <cols>
    <col min="1" max="1" width="3.5" style="41" customWidth="1"/>
    <col min="2" max="2" width="15.875" style="41" customWidth="1"/>
    <col min="3" max="3" width="6.875" style="41" customWidth="1"/>
    <col min="4" max="4" width="5.5" style="41" customWidth="1"/>
    <col min="5" max="5" width="9.375" style="41" customWidth="1"/>
    <col min="6" max="6" width="5" style="41" customWidth="1"/>
    <col min="7" max="7" width="4.5" style="41" customWidth="1"/>
    <col min="8" max="8" width="5.875" style="41" customWidth="1"/>
    <col min="9" max="9" width="5.375" style="41" customWidth="1"/>
    <col min="10" max="10" width="6.375" style="41" customWidth="1"/>
    <col min="11" max="11" width="6.5" style="41" customWidth="1"/>
    <col min="12" max="13" width="6.25" style="60" customWidth="1"/>
    <col min="14" max="14" width="7.125" style="60" customWidth="1"/>
    <col min="15" max="16" width="5.375" style="60" customWidth="1"/>
    <col min="17" max="17" width="5.875" style="60" customWidth="1"/>
    <col min="18" max="18" width="7.125" style="60" customWidth="1"/>
    <col min="19" max="19" width="5.875" style="60" customWidth="1"/>
    <col min="20" max="20" width="5.625" style="60" customWidth="1"/>
    <col min="21" max="21" width="5.875" style="60" customWidth="1"/>
    <col min="22" max="22" width="7" style="60" customWidth="1"/>
    <col min="23" max="16384" width="9" style="41"/>
  </cols>
  <sheetData>
    <row r="1" spans="1:23" ht="66.75" customHeight="1" x14ac:dyDescent="0.25">
      <c r="A1" s="272" t="s">
        <v>103</v>
      </c>
      <c r="B1" s="272"/>
      <c r="C1" s="272"/>
      <c r="D1" s="272"/>
      <c r="E1" s="272"/>
      <c r="F1" s="277" t="s">
        <v>77</v>
      </c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5" t="s">
        <v>99</v>
      </c>
      <c r="R1" s="275"/>
      <c r="S1" s="275"/>
      <c r="T1" s="275"/>
      <c r="U1" s="275"/>
      <c r="V1" s="275"/>
      <c r="W1" s="61"/>
    </row>
    <row r="2" spans="1:23" s="50" customFormat="1" ht="18.75" customHeight="1" x14ac:dyDescent="0.25">
      <c r="A2" s="44"/>
      <c r="B2" s="45"/>
      <c r="C2" s="45"/>
      <c r="D2" s="45"/>
      <c r="E2" s="41"/>
      <c r="F2" s="41"/>
      <c r="G2" s="41"/>
      <c r="H2" s="41"/>
      <c r="I2" s="41"/>
      <c r="J2" s="41"/>
      <c r="K2" s="46"/>
      <c r="L2" s="49"/>
      <c r="M2" s="48">
        <f>COUNTBLANK(E9:V22)</f>
        <v>252</v>
      </c>
      <c r="N2" s="62">
        <f>COUNTA(E11:V11)</f>
        <v>0</v>
      </c>
      <c r="O2" s="48">
        <f>M2+N2</f>
        <v>252</v>
      </c>
      <c r="P2" s="48"/>
      <c r="Q2" s="62"/>
      <c r="R2" s="278" t="s">
        <v>75</v>
      </c>
      <c r="S2" s="278"/>
      <c r="T2" s="278"/>
      <c r="U2" s="278"/>
      <c r="V2" s="278"/>
    </row>
    <row r="3" spans="1:23" s="51" customFormat="1" ht="15.75" customHeight="1" x14ac:dyDescent="0.25">
      <c r="A3" s="271" t="s">
        <v>20</v>
      </c>
      <c r="B3" s="271"/>
      <c r="C3" s="252" t="s">
        <v>104</v>
      </c>
      <c r="D3" s="262" t="s">
        <v>85</v>
      </c>
      <c r="E3" s="258" t="s">
        <v>52</v>
      </c>
      <c r="F3" s="259"/>
      <c r="G3" s="280" t="s">
        <v>35</v>
      </c>
      <c r="H3" s="251" t="s">
        <v>54</v>
      </c>
      <c r="I3" s="279" t="s">
        <v>36</v>
      </c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55" t="s">
        <v>64</v>
      </c>
      <c r="V3" s="262" t="s">
        <v>69</v>
      </c>
    </row>
    <row r="4" spans="1:23" s="50" customFormat="1" ht="15.75" customHeight="1" x14ac:dyDescent="0.25">
      <c r="A4" s="271"/>
      <c r="B4" s="271"/>
      <c r="C4" s="253"/>
      <c r="D4" s="262"/>
      <c r="E4" s="266" t="s">
        <v>87</v>
      </c>
      <c r="F4" s="266" t="s">
        <v>51</v>
      </c>
      <c r="G4" s="281"/>
      <c r="H4" s="251"/>
      <c r="I4" s="251" t="s">
        <v>36</v>
      </c>
      <c r="J4" s="262" t="s">
        <v>37</v>
      </c>
      <c r="K4" s="262"/>
      <c r="L4" s="262"/>
      <c r="M4" s="262"/>
      <c r="N4" s="262"/>
      <c r="O4" s="262"/>
      <c r="P4" s="262"/>
      <c r="Q4" s="262"/>
      <c r="R4" s="260" t="s">
        <v>89</v>
      </c>
      <c r="S4" s="260" t="s">
        <v>97</v>
      </c>
      <c r="T4" s="260" t="s">
        <v>53</v>
      </c>
      <c r="U4" s="255"/>
      <c r="V4" s="262"/>
    </row>
    <row r="5" spans="1:23" s="50" customFormat="1" ht="15.75" customHeight="1" x14ac:dyDescent="0.25">
      <c r="A5" s="271"/>
      <c r="B5" s="271"/>
      <c r="C5" s="253"/>
      <c r="D5" s="262"/>
      <c r="E5" s="267"/>
      <c r="F5" s="267"/>
      <c r="G5" s="281"/>
      <c r="H5" s="251"/>
      <c r="I5" s="251"/>
      <c r="J5" s="251" t="s">
        <v>50</v>
      </c>
      <c r="K5" s="262" t="s">
        <v>52</v>
      </c>
      <c r="L5" s="262"/>
      <c r="M5" s="262"/>
      <c r="N5" s="262"/>
      <c r="O5" s="262"/>
      <c r="P5" s="262"/>
      <c r="Q5" s="262"/>
      <c r="R5" s="263"/>
      <c r="S5" s="263"/>
      <c r="T5" s="263"/>
      <c r="U5" s="255"/>
      <c r="V5" s="262"/>
    </row>
    <row r="6" spans="1:23" s="50" customFormat="1" ht="15.75" customHeight="1" x14ac:dyDescent="0.25">
      <c r="A6" s="271"/>
      <c r="B6" s="271"/>
      <c r="C6" s="253"/>
      <c r="D6" s="262"/>
      <c r="E6" s="267"/>
      <c r="F6" s="267"/>
      <c r="G6" s="281"/>
      <c r="H6" s="251"/>
      <c r="I6" s="251"/>
      <c r="J6" s="251"/>
      <c r="K6" s="251" t="s">
        <v>59</v>
      </c>
      <c r="L6" s="262" t="s">
        <v>52</v>
      </c>
      <c r="M6" s="262"/>
      <c r="N6" s="262"/>
      <c r="O6" s="251" t="s">
        <v>40</v>
      </c>
      <c r="P6" s="260" t="s">
        <v>96</v>
      </c>
      <c r="Q6" s="251" t="s">
        <v>41</v>
      </c>
      <c r="R6" s="263"/>
      <c r="S6" s="263"/>
      <c r="T6" s="263"/>
      <c r="U6" s="255"/>
      <c r="V6" s="262"/>
    </row>
    <row r="7" spans="1:23" ht="51" customHeight="1" x14ac:dyDescent="0.25">
      <c r="A7" s="271"/>
      <c r="B7" s="271"/>
      <c r="C7" s="254"/>
      <c r="D7" s="262"/>
      <c r="E7" s="268"/>
      <c r="F7" s="268"/>
      <c r="G7" s="282"/>
      <c r="H7" s="251"/>
      <c r="I7" s="251"/>
      <c r="J7" s="251"/>
      <c r="K7" s="251"/>
      <c r="L7" s="42" t="s">
        <v>38</v>
      </c>
      <c r="M7" s="42" t="s">
        <v>39</v>
      </c>
      <c r="N7" s="42" t="s">
        <v>105</v>
      </c>
      <c r="O7" s="251"/>
      <c r="P7" s="261"/>
      <c r="Q7" s="251"/>
      <c r="R7" s="261"/>
      <c r="S7" s="261"/>
      <c r="T7" s="261"/>
      <c r="U7" s="255"/>
      <c r="V7" s="262"/>
    </row>
    <row r="8" spans="1:23" x14ac:dyDescent="0.25">
      <c r="A8" s="283" t="s">
        <v>3</v>
      </c>
      <c r="B8" s="283"/>
      <c r="C8" s="42" t="s">
        <v>13</v>
      </c>
      <c r="D8" s="42" t="s">
        <v>14</v>
      </c>
      <c r="E8" s="42" t="s">
        <v>19</v>
      </c>
      <c r="F8" s="42" t="s">
        <v>21</v>
      </c>
      <c r="G8" s="42" t="s">
        <v>22</v>
      </c>
      <c r="H8" s="42" t="s">
        <v>23</v>
      </c>
      <c r="I8" s="42" t="s">
        <v>24</v>
      </c>
      <c r="J8" s="42" t="s">
        <v>25</v>
      </c>
      <c r="K8" s="42" t="s">
        <v>26</v>
      </c>
      <c r="L8" s="42" t="s">
        <v>28</v>
      </c>
      <c r="M8" s="42" t="s">
        <v>29</v>
      </c>
      <c r="N8" s="42" t="s">
        <v>65</v>
      </c>
      <c r="O8" s="42" t="s">
        <v>62</v>
      </c>
      <c r="P8" s="42" t="s">
        <v>66</v>
      </c>
      <c r="Q8" s="42" t="s">
        <v>67</v>
      </c>
      <c r="R8" s="42" t="s">
        <v>68</v>
      </c>
      <c r="S8" s="42" t="s">
        <v>70</v>
      </c>
      <c r="T8" s="42" t="s">
        <v>82</v>
      </c>
      <c r="U8" s="42" t="s">
        <v>84</v>
      </c>
      <c r="V8" s="42" t="s">
        <v>98</v>
      </c>
    </row>
    <row r="9" spans="1:23" x14ac:dyDescent="0.25">
      <c r="A9" s="283" t="s">
        <v>10</v>
      </c>
      <c r="B9" s="283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3" x14ac:dyDescent="0.25">
      <c r="A10" s="63" t="s">
        <v>0</v>
      </c>
      <c r="B10" s="64" t="s">
        <v>27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3" x14ac:dyDescent="0.25">
      <c r="A11" s="39" t="s">
        <v>13</v>
      </c>
      <c r="B11" s="40" t="s">
        <v>6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3" x14ac:dyDescent="0.25">
      <c r="A12" s="39" t="s">
        <v>14</v>
      </c>
      <c r="B12" s="40" t="s">
        <v>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3" x14ac:dyDescent="0.25">
      <c r="A13" s="39" t="s">
        <v>9</v>
      </c>
      <c r="B13" s="40" t="s">
        <v>11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3" x14ac:dyDescent="0.25">
      <c r="A14" s="63" t="s">
        <v>1</v>
      </c>
      <c r="B14" s="64" t="s">
        <v>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3" x14ac:dyDescent="0.25">
      <c r="A15" s="63" t="s">
        <v>13</v>
      </c>
      <c r="B15" s="64" t="s">
        <v>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3" x14ac:dyDescent="0.25">
      <c r="A16" s="39" t="s">
        <v>15</v>
      </c>
      <c r="B16" s="40" t="s">
        <v>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x14ac:dyDescent="0.25">
      <c r="A17" s="39" t="s">
        <v>16</v>
      </c>
      <c r="B17" s="40" t="s">
        <v>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x14ac:dyDescent="0.25">
      <c r="A18" s="39" t="s">
        <v>9</v>
      </c>
      <c r="B18" s="40" t="s">
        <v>11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x14ac:dyDescent="0.25">
      <c r="A19" s="63" t="s">
        <v>14</v>
      </c>
      <c r="B19" s="64" t="s">
        <v>48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x14ac:dyDescent="0.25">
      <c r="A20" s="39" t="s">
        <v>17</v>
      </c>
      <c r="B20" s="40" t="s">
        <v>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x14ac:dyDescent="0.25">
      <c r="A21" s="39" t="s">
        <v>18</v>
      </c>
      <c r="B21" s="65" t="s">
        <v>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s="59" customFormat="1" x14ac:dyDescent="0.25">
      <c r="A22" s="39" t="s">
        <v>9</v>
      </c>
      <c r="B22" s="40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51" customHeight="1" x14ac:dyDescent="0.25">
      <c r="A23" s="273" t="s">
        <v>71</v>
      </c>
      <c r="B23" s="273"/>
      <c r="C23" s="273"/>
      <c r="D23" s="273"/>
      <c r="E23" s="273"/>
      <c r="F23" s="273"/>
      <c r="G23" s="273"/>
      <c r="H23" s="273"/>
      <c r="I23" s="273"/>
      <c r="J23" s="59"/>
      <c r="K23" s="59"/>
      <c r="L23" s="59"/>
      <c r="M23" s="59"/>
      <c r="N23" s="59"/>
      <c r="O23" s="274" t="s">
        <v>79</v>
      </c>
      <c r="P23" s="274"/>
      <c r="Q23" s="274"/>
      <c r="R23" s="274"/>
      <c r="S23" s="274"/>
      <c r="T23" s="274"/>
      <c r="U23" s="274"/>
      <c r="V23" s="274"/>
    </row>
  </sheetData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honeticPr fontId="5" type="noConversion"/>
  <pageMargins left="0.19685039370078741" right="0" top="0.19685039370078741" bottom="0" header="0.19685039370078741" footer="0.19685039370078741"/>
  <pageSetup paperSize="9" scale="94" orientation="landscape" r:id="rId1"/>
  <headerFooter alignWithMargins="0"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06533C2-B572-4FC6-A925-D4AF85EF5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11B8C60-BEDB-4B3A-9781-FB207F0A88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100B85-D319-4C03-B929-AF96AC6D3C9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TT</vt:lpstr>
      <vt:lpstr>01</vt:lpstr>
      <vt:lpstr>02</vt:lpstr>
      <vt:lpstr>02 (bỏ)</vt:lpstr>
      <vt:lpstr>03 (bỏ)</vt:lpstr>
      <vt:lpstr>04 (bỏ)</vt:lpstr>
      <vt:lpstr>05 (bỏ)</vt:lpstr>
      <vt:lpstr>'01'!Print_Area</vt:lpstr>
      <vt:lpstr>'02'!Print_Area</vt:lpstr>
      <vt:lpstr>'02 (bỏ)'!Print_Area</vt:lpstr>
      <vt:lpstr>'03 (bỏ)'!Print_Area</vt:lpstr>
      <vt:lpstr>'04 (bỏ)'!Print_Area</vt:lpstr>
      <vt:lpstr>'05 (bỏ)'!Print_Area</vt:lpstr>
      <vt:lpstr>TT!Print_Area</vt:lpstr>
      <vt:lpstr>'05 (bỏ)'!Print_Titles</vt:lpstr>
    </vt:vector>
  </TitlesOfParts>
  <Company>456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DELL</cp:lastModifiedBy>
  <cp:lastPrinted>2022-05-30T08:40:44Z</cp:lastPrinted>
  <dcterms:created xsi:type="dcterms:W3CDTF">2004-03-07T02:36:29Z</dcterms:created>
  <dcterms:modified xsi:type="dcterms:W3CDTF">2022-06-15T08:55:56Z</dcterms:modified>
</cp:coreProperties>
</file>