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D30" i="1"/>
  <c r="E30" i="1" s="1"/>
  <c r="E29" i="1"/>
  <c r="E28" i="1"/>
  <c r="D28" i="1"/>
  <c r="E27" i="1"/>
  <c r="D27" i="1"/>
  <c r="D26" i="1"/>
  <c r="D36" i="1" s="1"/>
  <c r="E36" i="1" s="1"/>
  <c r="E25" i="1"/>
  <c r="E24" i="1"/>
  <c r="D23" i="1"/>
  <c r="E23" i="1" s="1"/>
  <c r="E22" i="1"/>
  <c r="E21" i="1"/>
  <c r="D20" i="1"/>
  <c r="E20" i="1" s="1"/>
  <c r="D19" i="1"/>
  <c r="E19" i="1" s="1"/>
  <c r="E18" i="1"/>
  <c r="E17" i="1"/>
  <c r="E16" i="1"/>
  <c r="E15" i="1"/>
  <c r="E14" i="1"/>
  <c r="E13" i="1"/>
  <c r="D13" i="1"/>
  <c r="E12" i="1"/>
  <c r="D11" i="1"/>
  <c r="E11" i="1" s="1"/>
  <c r="C11" i="1"/>
  <c r="C36" i="1" s="1"/>
  <c r="E10" i="1"/>
  <c r="E9" i="1"/>
  <c r="E8" i="1"/>
  <c r="D7" i="1"/>
  <c r="E7" i="1" s="1"/>
  <c r="C7" i="1"/>
  <c r="E26" i="1" l="1"/>
</calcChain>
</file>

<file path=xl/sharedStrings.xml><?xml version="1.0" encoding="utf-8"?>
<sst xmlns="http://schemas.openxmlformats.org/spreadsheetml/2006/main" count="57" uniqueCount="49">
  <si>
    <t>TT</t>
  </si>
  <si>
    <t>Nội dung đầu tư/ nguồn vốn</t>
  </si>
  <si>
    <t>Nhu cầu vốn trong giai đoạn 2016-2020 theo Đề án</t>
  </si>
  <si>
    <t>Kết quả thực hiện trong giai đoạn 2016-2020</t>
  </si>
  <si>
    <t>Tăng/giảm so với nhu cầu vốn 
(-/+)</t>
  </si>
  <si>
    <t>Ghi chú</t>
  </si>
  <si>
    <t>I</t>
  </si>
  <si>
    <t>Đầu tư cơ sở hạ tầng</t>
  </si>
  <si>
    <t xml:space="preserve">Đầu tư vào Khu nông nghiệp ứng dụng công nghệ cao Măng Đen </t>
  </si>
  <si>
    <t>Đầu tư cho các vùng nông nghiệp công nghệ cao</t>
  </si>
  <si>
    <t>Dự án Nâng cao năng lực ứng dụng công nghệ cao trong sản xuất nông nghiệp tại thành phố Kon Tum</t>
  </si>
  <si>
    <t>II</t>
  </si>
  <si>
    <t>Thực hiện chính sách hỗ trợ khuyến khích đầu tư</t>
  </si>
  <si>
    <t>Ngân sách Trung ương hỗ trợ thực hiện</t>
  </si>
  <si>
    <t>Ngân sách địa phương bố trí thực hiện</t>
  </si>
  <si>
    <t>2.1</t>
  </si>
  <si>
    <t>Ngân sách tỉnh</t>
  </si>
  <si>
    <t>Nguồn đầu tư phát triển</t>
  </si>
  <si>
    <t>Nguồn sự nghiệp</t>
  </si>
  <si>
    <t>2.2</t>
  </si>
  <si>
    <t>Ngân sách huyện</t>
  </si>
  <si>
    <t>Thành phố Kon Tum</t>
  </si>
  <si>
    <t>2.3</t>
  </si>
  <si>
    <t>Nguồn vốn bổ sung có mục tiêu từ ngân sách Trung ương</t>
  </si>
  <si>
    <t>-</t>
  </si>
  <si>
    <t>Chính sách bảo vệ và phát triển đất trồng lúa</t>
  </si>
  <si>
    <t>+</t>
  </si>
  <si>
    <t>Huyện Đăk Tô</t>
  </si>
  <si>
    <t>2.4</t>
  </si>
  <si>
    <t>Lồng ghép nguồn Chương trình mục tiêu quốc gia</t>
  </si>
  <si>
    <t xml:space="preserve">CT MTQG Giảm nghèo bền vững (huyện Kon Plông) </t>
  </si>
  <si>
    <t>CT MTQG xây dựng Nông thôn mới (Huyện Đăk Tô)</t>
  </si>
  <si>
    <t>III</t>
  </si>
  <si>
    <t>Nguồn vốn khác (nếu có)</t>
  </si>
  <si>
    <t xml:space="preserve">Đề án đầu tư phát triển dược liệu gắn với chế biến, tiêu thụ dược liệu trên địa bàn tỉnh </t>
  </si>
  <si>
    <t>1.1</t>
  </si>
  <si>
    <t>Ngân sách Trung ương</t>
  </si>
  <si>
    <t>Sở Khoa học và Công nghệ</t>
  </si>
  <si>
    <t>1.2</t>
  </si>
  <si>
    <t>Khối tỉnh thực hiện</t>
  </si>
  <si>
    <t>Khối huyện thực hiện</t>
  </si>
  <si>
    <t>Ngân sách tỉnh bổ sung có mục tiêu ngân sách huyện</t>
  </si>
  <si>
    <t>Nguồn xã hội hóa Hội nghị đầu tư phát triển Sân Ngọc Linh và dược liệu khác (Sở Y tế)</t>
  </si>
  <si>
    <t>Sở Khoa học và Công nghệ (nguồn vốn các Doanh nghiệp tham gia thực hiện Đề tài kha học công nghệ)</t>
  </si>
  <si>
    <t>Tổng cộng</t>
  </si>
  <si>
    <t>Tổng hợp nguồn vốn đầu tư và nguồn vốn hỗ trợ, khuyến khích đầu tư trong giai đoạn 2016-2020</t>
  </si>
  <si>
    <t>(ĐVT: triệu đồng)</t>
  </si>
  <si>
    <t>PHỤ LỤC 05</t>
  </si>
  <si>
    <t>(Kèm theo Báo cáo số:         /BC-ĐGS ngày         tháng 11 năm 2021 của Đoàn Giám sát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</si>
</sst>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quotePrefix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3095625</xdr:colOff>
      <xdr:row>3</xdr:row>
      <xdr:rowOff>47625</xdr:rowOff>
    </xdr:from>
    <xdr:to>
      <xdr:col>1</xdr:col>
      <xdr:colOff>3476625</xdr:colOff>
      <xdr:row>3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55F1EBA5-E265-4274-BEBF-AC9F51146102}"/>
            </a:ext>
          </a:extLst>
        </xdr:cNvPr>
        <xdr:cNvCxnSpPr/>
      </xdr:nvCxnSpPr>
      <xdr:spPr>
        <a:xfrm>
          <a:off x="3581400" y="676275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A4" sqref="A4"/>
    </sheetView>
  </sheetViews>
  <sheetFormatPr defaultColWidth="9.125" defaultRowHeight="16.5" x14ac:dyDescent="0.25"/>
  <cols>
    <col min="1" max="1" width="7.25" style="1" customWidth="1"/>
    <col min="2" max="2" width="53.875" style="1" customWidth="1"/>
    <col min="3" max="3" width="14.125" style="1" customWidth="1"/>
    <col min="4" max="4" width="14" style="1" customWidth="1"/>
    <col min="5" max="5" width="13.75" style="1" customWidth="1"/>
    <col min="6" max="6" width="8.25" style="1" customWidth="1"/>
    <col min="7" max="16384" width="9.125" style="1"/>
  </cols>
  <sheetData>
    <row r="1" spans="1:6" x14ac:dyDescent="0.25">
      <c r="A1" s="22" t="s">
        <v>47</v>
      </c>
      <c r="B1" s="22"/>
      <c r="C1" s="22"/>
      <c r="D1" s="22"/>
      <c r="E1" s="22"/>
      <c r="F1" s="22"/>
    </row>
    <row r="2" spans="1:6" x14ac:dyDescent="0.25">
      <c r="A2" s="22" t="s">
        <v>45</v>
      </c>
      <c r="B2" s="22"/>
      <c r="C2" s="22"/>
      <c r="D2" s="22"/>
      <c r="E2" s="22"/>
      <c r="F2" s="22"/>
    </row>
    <row r="3" spans="1:6" x14ac:dyDescent="0.25">
      <c r="A3" s="23" t="s">
        <v>48</v>
      </c>
      <c r="B3" s="23"/>
      <c r="C3" s="23"/>
      <c r="D3" s="23"/>
      <c r="E3" s="23"/>
      <c r="F3" s="23"/>
    </row>
    <row r="5" spans="1:6" x14ac:dyDescent="0.25">
      <c r="B5" s="19"/>
      <c r="E5" s="20"/>
      <c r="F5" s="21" t="s">
        <v>46</v>
      </c>
    </row>
    <row r="6" spans="1:6" ht="97.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2" t="s">
        <v>6</v>
      </c>
      <c r="B7" s="3" t="s">
        <v>7</v>
      </c>
      <c r="C7" s="4">
        <f>SUM(C8:C10)</f>
        <v>95000</v>
      </c>
      <c r="D7" s="4">
        <f t="shared" ref="D7" si="0">SUM(D8:D10)</f>
        <v>51007</v>
      </c>
      <c r="E7" s="4">
        <f>D7-C7</f>
        <v>-43993</v>
      </c>
      <c r="F7" s="5"/>
    </row>
    <row r="8" spans="1:6" ht="33" x14ac:dyDescent="0.25">
      <c r="A8" s="6">
        <v>1</v>
      </c>
      <c r="B8" s="7" t="s">
        <v>8</v>
      </c>
      <c r="C8" s="8">
        <v>50000</v>
      </c>
      <c r="D8" s="8">
        <v>38507</v>
      </c>
      <c r="E8" s="8">
        <f>D8-C8</f>
        <v>-11493</v>
      </c>
      <c r="F8" s="5"/>
    </row>
    <row r="9" spans="1:6" x14ac:dyDescent="0.25">
      <c r="A9" s="6">
        <v>2</v>
      </c>
      <c r="B9" s="9" t="s">
        <v>9</v>
      </c>
      <c r="C9" s="8">
        <v>20000</v>
      </c>
      <c r="D9" s="10"/>
      <c r="E9" s="8">
        <f t="shared" ref="E9:E35" si="1">D9-C9</f>
        <v>-20000</v>
      </c>
      <c r="F9" s="5"/>
    </row>
    <row r="10" spans="1:6" ht="33" x14ac:dyDescent="0.25">
      <c r="A10" s="6">
        <v>3</v>
      </c>
      <c r="B10" s="9" t="s">
        <v>10</v>
      </c>
      <c r="C10" s="8">
        <v>25000</v>
      </c>
      <c r="D10" s="8">
        <v>12500</v>
      </c>
      <c r="E10" s="8">
        <f t="shared" si="1"/>
        <v>-12500</v>
      </c>
      <c r="F10" s="5"/>
    </row>
    <row r="11" spans="1:6" x14ac:dyDescent="0.25">
      <c r="A11" s="2" t="s">
        <v>11</v>
      </c>
      <c r="B11" s="3" t="s">
        <v>12</v>
      </c>
      <c r="C11" s="4">
        <f>SUM(C12,C13)</f>
        <v>46000</v>
      </c>
      <c r="D11" s="4">
        <f t="shared" ref="D11" si="2">SUM(D12,D13)</f>
        <v>90691</v>
      </c>
      <c r="E11" s="4">
        <f t="shared" si="1"/>
        <v>44691</v>
      </c>
      <c r="F11" s="4"/>
    </row>
    <row r="12" spans="1:6" x14ac:dyDescent="0.25">
      <c r="A12" s="6">
        <v>1</v>
      </c>
      <c r="B12" s="7" t="s">
        <v>13</v>
      </c>
      <c r="C12" s="8">
        <v>18000</v>
      </c>
      <c r="D12" s="10"/>
      <c r="E12" s="8">
        <f t="shared" si="1"/>
        <v>-18000</v>
      </c>
      <c r="F12" s="5"/>
    </row>
    <row r="13" spans="1:6" x14ac:dyDescent="0.25">
      <c r="A13" s="6">
        <v>2</v>
      </c>
      <c r="B13" s="7" t="s">
        <v>14</v>
      </c>
      <c r="C13" s="8">
        <v>28000</v>
      </c>
      <c r="D13" s="8">
        <f>SUM(D14,D17,D19,D23)</f>
        <v>90691</v>
      </c>
      <c r="E13" s="8">
        <f t="shared" si="1"/>
        <v>62691</v>
      </c>
      <c r="F13" s="5"/>
    </row>
    <row r="14" spans="1:6" x14ac:dyDescent="0.25">
      <c r="A14" s="6" t="s">
        <v>15</v>
      </c>
      <c r="B14" s="7" t="s">
        <v>16</v>
      </c>
      <c r="C14" s="5"/>
      <c r="D14" s="8">
        <v>61308</v>
      </c>
      <c r="E14" s="8">
        <f t="shared" si="1"/>
        <v>61308</v>
      </c>
      <c r="F14" s="5"/>
    </row>
    <row r="15" spans="1:6" x14ac:dyDescent="0.25">
      <c r="A15" s="6"/>
      <c r="B15" s="11" t="s">
        <v>17</v>
      </c>
      <c r="C15" s="5"/>
      <c r="D15" s="8">
        <v>48507</v>
      </c>
      <c r="E15" s="8">
        <f t="shared" si="1"/>
        <v>48507</v>
      </c>
      <c r="F15" s="5"/>
    </row>
    <row r="16" spans="1:6" x14ac:dyDescent="0.25">
      <c r="A16" s="6"/>
      <c r="B16" s="12" t="s">
        <v>18</v>
      </c>
      <c r="C16" s="8"/>
      <c r="D16" s="8">
        <v>12801</v>
      </c>
      <c r="E16" s="8">
        <f t="shared" si="1"/>
        <v>12801</v>
      </c>
      <c r="F16" s="5"/>
    </row>
    <row r="17" spans="1:6" x14ac:dyDescent="0.25">
      <c r="A17" s="6" t="s">
        <v>19</v>
      </c>
      <c r="B17" s="7" t="s">
        <v>20</v>
      </c>
      <c r="C17" s="5"/>
      <c r="D17" s="8">
        <v>2427</v>
      </c>
      <c r="E17" s="8">
        <f t="shared" si="1"/>
        <v>2427</v>
      </c>
      <c r="F17" s="5"/>
    </row>
    <row r="18" spans="1:6" x14ac:dyDescent="0.25">
      <c r="A18" s="6"/>
      <c r="B18" s="11" t="s">
        <v>21</v>
      </c>
      <c r="C18" s="8"/>
      <c r="D18" s="8">
        <v>2427</v>
      </c>
      <c r="E18" s="8">
        <f t="shared" si="1"/>
        <v>2427</v>
      </c>
      <c r="F18" s="5"/>
    </row>
    <row r="19" spans="1:6" x14ac:dyDescent="0.25">
      <c r="A19" s="6" t="s">
        <v>22</v>
      </c>
      <c r="B19" s="7" t="s">
        <v>23</v>
      </c>
      <c r="C19" s="8"/>
      <c r="D19" s="8">
        <f>D20</f>
        <v>2820</v>
      </c>
      <c r="E19" s="8">
        <f t="shared" si="1"/>
        <v>2820</v>
      </c>
      <c r="F19" s="5"/>
    </row>
    <row r="20" spans="1:6" x14ac:dyDescent="0.25">
      <c r="A20" s="13" t="s">
        <v>24</v>
      </c>
      <c r="B20" s="11" t="s">
        <v>25</v>
      </c>
      <c r="C20" s="5"/>
      <c r="D20" s="8">
        <f>D21+D22</f>
        <v>2820</v>
      </c>
      <c r="E20" s="8">
        <f t="shared" si="1"/>
        <v>2820</v>
      </c>
      <c r="F20" s="5"/>
    </row>
    <row r="21" spans="1:6" x14ac:dyDescent="0.25">
      <c r="A21" s="13" t="s">
        <v>26</v>
      </c>
      <c r="B21" s="11" t="s">
        <v>21</v>
      </c>
      <c r="C21" s="5"/>
      <c r="D21" s="14">
        <v>2797</v>
      </c>
      <c r="E21" s="8">
        <f t="shared" si="1"/>
        <v>2797</v>
      </c>
      <c r="F21" s="5"/>
    </row>
    <row r="22" spans="1:6" x14ac:dyDescent="0.25">
      <c r="A22" s="13" t="s">
        <v>26</v>
      </c>
      <c r="B22" s="11" t="s">
        <v>27</v>
      </c>
      <c r="C22" s="5"/>
      <c r="D22" s="14">
        <v>23</v>
      </c>
      <c r="E22" s="8">
        <f t="shared" si="1"/>
        <v>23</v>
      </c>
      <c r="F22" s="5"/>
    </row>
    <row r="23" spans="1:6" x14ac:dyDescent="0.25">
      <c r="A23" s="6" t="s">
        <v>28</v>
      </c>
      <c r="B23" s="15" t="s">
        <v>29</v>
      </c>
      <c r="C23" s="8"/>
      <c r="D23" s="8">
        <f>D24+D25</f>
        <v>24136</v>
      </c>
      <c r="E23" s="8">
        <f t="shared" si="1"/>
        <v>24136</v>
      </c>
      <c r="F23" s="5"/>
    </row>
    <row r="24" spans="1:6" x14ac:dyDescent="0.25">
      <c r="A24" s="13" t="s">
        <v>24</v>
      </c>
      <c r="B24" s="16" t="s">
        <v>30</v>
      </c>
      <c r="C24" s="8"/>
      <c r="D24" s="8">
        <v>23939</v>
      </c>
      <c r="E24" s="8">
        <f t="shared" si="1"/>
        <v>23939</v>
      </c>
      <c r="F24" s="5"/>
    </row>
    <row r="25" spans="1:6" x14ac:dyDescent="0.25">
      <c r="A25" s="13" t="s">
        <v>24</v>
      </c>
      <c r="B25" s="16" t="s">
        <v>31</v>
      </c>
      <c r="C25" s="8"/>
      <c r="D25" s="8">
        <v>197</v>
      </c>
      <c r="E25" s="8">
        <f t="shared" si="1"/>
        <v>197</v>
      </c>
      <c r="F25" s="5"/>
    </row>
    <row r="26" spans="1:6" x14ac:dyDescent="0.25">
      <c r="A26" s="2" t="s">
        <v>32</v>
      </c>
      <c r="B26" s="17" t="s">
        <v>33</v>
      </c>
      <c r="C26" s="8"/>
      <c r="D26" s="8">
        <f>SUM(D27,D34,D35)</f>
        <v>20796</v>
      </c>
      <c r="E26" s="8">
        <f t="shared" si="1"/>
        <v>20796</v>
      </c>
      <c r="F26" s="5"/>
    </row>
    <row r="27" spans="1:6" ht="33" x14ac:dyDescent="0.25">
      <c r="A27" s="6">
        <v>1</v>
      </c>
      <c r="B27" s="7" t="s">
        <v>34</v>
      </c>
      <c r="C27" s="8"/>
      <c r="D27" s="8">
        <f>D29+D31+D32+D33</f>
        <v>14369</v>
      </c>
      <c r="E27" s="8">
        <f>D27-C27</f>
        <v>14369</v>
      </c>
      <c r="F27" s="5"/>
    </row>
    <row r="28" spans="1:6" x14ac:dyDescent="0.25">
      <c r="A28" s="6" t="s">
        <v>35</v>
      </c>
      <c r="B28" s="7" t="s">
        <v>36</v>
      </c>
      <c r="C28" s="8"/>
      <c r="D28" s="8">
        <f>D29</f>
        <v>3180</v>
      </c>
      <c r="E28" s="8">
        <f t="shared" si="1"/>
        <v>3180</v>
      </c>
      <c r="F28" s="5"/>
    </row>
    <row r="29" spans="1:6" x14ac:dyDescent="0.25">
      <c r="A29" s="6"/>
      <c r="B29" s="7" t="s">
        <v>37</v>
      </c>
      <c r="C29" s="8"/>
      <c r="D29" s="8">
        <v>3180</v>
      </c>
      <c r="E29" s="8">
        <f t="shared" si="1"/>
        <v>3180</v>
      </c>
      <c r="F29" s="5"/>
    </row>
    <row r="30" spans="1:6" x14ac:dyDescent="0.25">
      <c r="A30" s="6" t="s">
        <v>38</v>
      </c>
      <c r="B30" s="7" t="s">
        <v>16</v>
      </c>
      <c r="C30" s="8"/>
      <c r="D30" s="8">
        <f>SUM(D31:D33)</f>
        <v>11189</v>
      </c>
      <c r="E30" s="8">
        <f t="shared" si="1"/>
        <v>11189</v>
      </c>
      <c r="F30" s="5"/>
    </row>
    <row r="31" spans="1:6" x14ac:dyDescent="0.25">
      <c r="A31" s="13" t="s">
        <v>24</v>
      </c>
      <c r="B31" s="7" t="s">
        <v>39</v>
      </c>
      <c r="C31" s="8"/>
      <c r="D31" s="8">
        <v>8431</v>
      </c>
      <c r="E31" s="8">
        <f t="shared" si="1"/>
        <v>8431</v>
      </c>
      <c r="F31" s="5"/>
    </row>
    <row r="32" spans="1:6" x14ac:dyDescent="0.25">
      <c r="A32" s="13" t="s">
        <v>24</v>
      </c>
      <c r="B32" s="7" t="s">
        <v>40</v>
      </c>
      <c r="C32" s="8"/>
      <c r="D32" s="8">
        <v>1808</v>
      </c>
      <c r="E32" s="8">
        <f t="shared" si="1"/>
        <v>1808</v>
      </c>
      <c r="F32" s="5"/>
    </row>
    <row r="33" spans="1:6" x14ac:dyDescent="0.25">
      <c r="A33" s="13" t="s">
        <v>24</v>
      </c>
      <c r="B33" s="7" t="s">
        <v>41</v>
      </c>
      <c r="C33" s="8"/>
      <c r="D33" s="8">
        <v>950</v>
      </c>
      <c r="E33" s="8">
        <f t="shared" si="1"/>
        <v>950</v>
      </c>
      <c r="F33" s="5"/>
    </row>
    <row r="34" spans="1:6" ht="33" x14ac:dyDescent="0.25">
      <c r="A34" s="6">
        <v>2</v>
      </c>
      <c r="B34" s="7" t="s">
        <v>42</v>
      </c>
      <c r="C34" s="8"/>
      <c r="D34" s="8">
        <v>257</v>
      </c>
      <c r="E34" s="8">
        <f t="shared" si="1"/>
        <v>257</v>
      </c>
      <c r="F34" s="5"/>
    </row>
    <row r="35" spans="1:6" ht="33" x14ac:dyDescent="0.25">
      <c r="A35" s="6">
        <v>3</v>
      </c>
      <c r="B35" s="7" t="s">
        <v>43</v>
      </c>
      <c r="C35" s="8"/>
      <c r="D35" s="8">
        <v>6170</v>
      </c>
      <c r="E35" s="8">
        <f t="shared" si="1"/>
        <v>6170</v>
      </c>
      <c r="F35" s="5"/>
    </row>
    <row r="36" spans="1:6" x14ac:dyDescent="0.25">
      <c r="A36" s="2"/>
      <c r="B36" s="2" t="s">
        <v>44</v>
      </c>
      <c r="C36" s="4">
        <f>SUM(C26,C11,C7)</f>
        <v>141000</v>
      </c>
      <c r="D36" s="4">
        <f>SUM(D26,D11,D7)</f>
        <v>162494</v>
      </c>
      <c r="E36" s="18">
        <f>D36-C36</f>
        <v>21494</v>
      </c>
      <c r="F36" s="5"/>
    </row>
  </sheetData>
  <mergeCells count="3">
    <mergeCell ref="A1:F1"/>
    <mergeCell ref="A3:F3"/>
    <mergeCell ref="A2:F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9" fitToHeight="0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BuiThang</dc:creator>
  <cp:lastModifiedBy>trương quang vương</cp:lastModifiedBy>
  <cp:lastPrinted>2021-11-11T10:19:46Z</cp:lastPrinted>
  <dcterms:created xsi:type="dcterms:W3CDTF">2021-10-03T22:32:59Z</dcterms:created>
  <dcterms:modified xsi:type="dcterms:W3CDTF">2021-12-09T02:00:57Z</dcterms:modified>
</cp:coreProperties>
</file>