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480" windowHeight="8715" activeTab="0"/>
  </bookViews>
  <sheets>
    <sheet name="NQ" sheetId="1" r:id="rId1"/>
    <sheet name="BBKP" sheetId="2" r:id="rId2"/>
    <sheet name="TK" sheetId="3" r:id="rId3"/>
    <sheet name="Sheet2" sheetId="4" r:id="rId4"/>
  </sheets>
  <definedNames>
    <definedName name="_xlnm.Print_Area" localSheetId="0">'NQ'!$A$1:$G$133</definedName>
  </definedNames>
  <calcPr fullCalcOnLoad="1"/>
</workbook>
</file>

<file path=xl/sharedStrings.xml><?xml version="1.0" encoding="utf-8"?>
<sst xmlns="http://schemas.openxmlformats.org/spreadsheetml/2006/main" count="551" uniqueCount="109">
  <si>
    <t>+ Số phiếu hợp lệ</t>
  </si>
  <si>
    <t>:</t>
  </si>
  <si>
    <t>+ Số phiếu không hợp lệ</t>
  </si>
  <si>
    <t>+ Số phiếu tín nhiệm cao</t>
  </si>
  <si>
    <t>+ Số phiếu tín nhiệm</t>
  </si>
  <si>
    <t>+ Số phiếu tín nhiệm thấp</t>
  </si>
  <si>
    <t>phiếu (chiếm</t>
  </si>
  <si>
    <r>
      <t>10.</t>
    </r>
    <r>
      <rPr>
        <b/>
        <sz val="7"/>
        <color indexed="18"/>
        <rFont val="Times New Roman"/>
        <family val="1"/>
      </rPr>
      <t xml:space="preserve"> </t>
    </r>
    <r>
      <rPr>
        <sz val="14"/>
        <color indexed="18"/>
        <rFont val="Times New Roman"/>
        <family val="1"/>
      </rPr>
      <t xml:space="preserve">Bà </t>
    </r>
    <r>
      <rPr>
        <b/>
        <sz val="14"/>
        <color indexed="18"/>
        <rFont val="Times New Roman"/>
        <family val="1"/>
      </rPr>
      <t>Lê Thị Kim Đơn, Phó Chủ tịch Ủy ban nhân dân tỉnh.</t>
    </r>
  </si>
  <si>
    <r>
      <t>12.</t>
    </r>
    <r>
      <rPr>
        <b/>
        <sz val="7"/>
        <color indexed="18"/>
        <rFont val="Times New Roman"/>
        <family val="1"/>
      </rPr>
      <t xml:space="preserve"> </t>
    </r>
    <r>
      <rPr>
        <sz val="14"/>
        <color indexed="18"/>
        <rFont val="Times New Roman"/>
        <family val="1"/>
      </rPr>
      <t xml:space="preserve">Ông </t>
    </r>
    <r>
      <rPr>
        <b/>
        <sz val="14"/>
        <color indexed="18"/>
        <rFont val="Times New Roman"/>
        <family val="1"/>
      </rPr>
      <t>Lê Duy Hải, Uỷ viên Ủy ban nhân dân tỉnh - Giám đốc Công an tỉnh.</t>
    </r>
  </si>
  <si>
    <r>
      <t>13.</t>
    </r>
    <r>
      <rPr>
        <b/>
        <sz val="7"/>
        <color indexed="18"/>
        <rFont val="Times New Roman"/>
        <family val="1"/>
      </rPr>
      <t> </t>
    </r>
    <r>
      <rPr>
        <sz val="14"/>
        <color indexed="18"/>
        <rFont val="Times New Roman"/>
        <family val="1"/>
      </rPr>
      <t>Ông</t>
    </r>
    <r>
      <rPr>
        <b/>
        <sz val="14"/>
        <color indexed="18"/>
        <rFont val="Times New Roman"/>
        <family val="1"/>
      </rPr>
      <t xml:space="preserve"> Bùi Thái Trọng, Uỷ viên Ủy ban nhân dân tỉnh - Giám đốc Sở Nội vụ.</t>
    </r>
  </si>
  <si>
    <r>
      <t xml:space="preserve">14. </t>
    </r>
    <r>
      <rPr>
        <sz val="14"/>
        <color indexed="18"/>
        <rFont val="Times New Roman"/>
        <family val="1"/>
      </rPr>
      <t>Ông</t>
    </r>
    <r>
      <rPr>
        <b/>
        <sz val="14"/>
        <color indexed="18"/>
        <rFont val="Times New Roman"/>
        <family val="1"/>
      </rPr>
      <t xml:space="preserve"> Đặng Xuân Thọ, Uỷ viên Ủy ban nhân dân tỉnh - Giám đốc Sở Tài chính.</t>
    </r>
  </si>
  <si>
    <r>
      <t xml:space="preserve">1. </t>
    </r>
    <r>
      <rPr>
        <sz val="14"/>
        <color indexed="18"/>
        <rFont val="Times New Roman"/>
        <family val="1"/>
      </rPr>
      <t xml:space="preserve">Ông </t>
    </r>
    <r>
      <rPr>
        <b/>
        <sz val="14"/>
        <color indexed="18"/>
        <rFont val="Times New Roman"/>
        <family val="1"/>
      </rPr>
      <t>Hà Ban, Chủ tịch Hội đồng nhân dân tỉnh.</t>
    </r>
  </si>
  <si>
    <r>
      <t>2.</t>
    </r>
    <r>
      <rPr>
        <b/>
        <sz val="7"/>
        <color indexed="18"/>
        <rFont val="Times New Roman"/>
        <family val="1"/>
      </rPr>
      <t xml:space="preserve"> </t>
    </r>
    <r>
      <rPr>
        <sz val="14"/>
        <color indexed="18"/>
        <rFont val="Times New Roman"/>
        <family val="1"/>
      </rPr>
      <t xml:space="preserve">Ông </t>
    </r>
    <r>
      <rPr>
        <b/>
        <sz val="14"/>
        <color indexed="18"/>
        <rFont val="Times New Roman"/>
        <family val="1"/>
      </rPr>
      <t>Kring Ba, Phó Chủ tịch Hội đồng nhân dân tỉnh</t>
    </r>
  </si>
  <si>
    <r>
      <t>3.</t>
    </r>
    <r>
      <rPr>
        <b/>
        <sz val="7"/>
        <color indexed="18"/>
        <rFont val="Times New Roman"/>
        <family val="1"/>
      </rPr>
      <t> </t>
    </r>
    <r>
      <rPr>
        <sz val="14"/>
        <color indexed="18"/>
        <rFont val="Times New Roman"/>
        <family val="1"/>
      </rPr>
      <t xml:space="preserve">Ông </t>
    </r>
    <r>
      <rPr>
        <b/>
        <sz val="14"/>
        <color indexed="18"/>
        <rFont val="Times New Roman"/>
        <family val="1"/>
      </rPr>
      <t>Lê Quang Chưởng, Uỷ viên Thường trực Hội đồng nhân dân tỉnh.</t>
    </r>
  </si>
  <si>
    <r>
      <t>4.</t>
    </r>
    <r>
      <rPr>
        <b/>
        <sz val="7"/>
        <color indexed="18"/>
        <rFont val="Times New Roman"/>
        <family val="1"/>
      </rPr>
      <t> </t>
    </r>
    <r>
      <rPr>
        <sz val="14"/>
        <color indexed="18"/>
        <rFont val="Times New Roman"/>
        <family val="1"/>
      </rPr>
      <t xml:space="preserve">Ông </t>
    </r>
    <r>
      <rPr>
        <b/>
        <sz val="14"/>
        <color indexed="18"/>
        <rFont val="Times New Roman"/>
        <family val="1"/>
      </rPr>
      <t>Lê Văn Tuấn, Trưởng Ban kinh tế và ngân sách, Hội đồng nhân dân tỉnh.</t>
    </r>
  </si>
  <si>
    <r>
      <t>5.</t>
    </r>
    <r>
      <rPr>
        <b/>
        <sz val="7"/>
        <color indexed="18"/>
        <rFont val="Times New Roman"/>
        <family val="1"/>
      </rPr>
      <t> </t>
    </r>
    <r>
      <rPr>
        <sz val="14"/>
        <color indexed="18"/>
        <rFont val="Times New Roman"/>
        <family val="1"/>
      </rPr>
      <t xml:space="preserve">Bà </t>
    </r>
    <r>
      <rPr>
        <b/>
        <sz val="14"/>
        <color indexed="18"/>
        <rFont val="Times New Roman"/>
        <family val="1"/>
      </rPr>
      <t>Nguyễn Thị Ánh, Trưởng ban Văn hoá - Xã hội, Hội đồng nhân dân tỉnh.</t>
    </r>
  </si>
  <si>
    <r>
      <t>6.</t>
    </r>
    <r>
      <rPr>
        <b/>
        <sz val="7"/>
        <color indexed="18"/>
        <rFont val="Times New Roman"/>
        <family val="1"/>
      </rPr>
      <t> </t>
    </r>
    <r>
      <rPr>
        <sz val="14"/>
        <color indexed="18"/>
        <rFont val="Times New Roman"/>
        <family val="1"/>
      </rPr>
      <t xml:space="preserve">Ông </t>
    </r>
    <r>
      <rPr>
        <b/>
        <sz val="14"/>
        <color indexed="18"/>
        <rFont val="Times New Roman"/>
        <family val="1"/>
      </rPr>
      <t>Nguyễn Hùng Cường, Trưởng ban Pháp chế, Hội đồng nhân dân tỉnh.</t>
    </r>
  </si>
  <si>
    <r>
      <t>7.</t>
    </r>
    <r>
      <rPr>
        <b/>
        <sz val="7"/>
        <color indexed="18"/>
        <rFont val="Times New Roman"/>
        <family val="1"/>
      </rPr>
      <t> </t>
    </r>
    <r>
      <rPr>
        <sz val="14"/>
        <color indexed="18"/>
        <rFont val="Times New Roman"/>
        <family val="1"/>
      </rPr>
      <t xml:space="preserve">Ông </t>
    </r>
    <r>
      <rPr>
        <b/>
        <sz val="14"/>
        <color indexed="18"/>
        <rFont val="Times New Roman"/>
        <family val="1"/>
      </rPr>
      <t>A Bốn, Trưởng ban Dân tộc Hội đồng nhân dân tỉnh.</t>
    </r>
  </si>
  <si>
    <r>
      <t>8.</t>
    </r>
    <r>
      <rPr>
        <b/>
        <sz val="7"/>
        <color indexed="18"/>
        <rFont val="Times New Roman"/>
        <family val="1"/>
      </rPr>
      <t> </t>
    </r>
    <r>
      <rPr>
        <sz val="14"/>
        <color indexed="18"/>
        <rFont val="Times New Roman"/>
        <family val="1"/>
      </rPr>
      <t xml:space="preserve">Ông </t>
    </r>
    <r>
      <rPr>
        <b/>
        <sz val="14"/>
        <color indexed="18"/>
        <rFont val="Times New Roman"/>
        <family val="1"/>
      </rPr>
      <t>Nguyễn Văn Hùng, Chủ tịch Ủy ban nhân dân tỉnh.</t>
    </r>
  </si>
  <si>
    <r>
      <t>9.</t>
    </r>
    <r>
      <rPr>
        <b/>
        <sz val="7"/>
        <color indexed="18"/>
        <rFont val="Times New Roman"/>
        <family val="1"/>
      </rPr>
      <t> </t>
    </r>
    <r>
      <rPr>
        <sz val="14"/>
        <color indexed="18"/>
        <rFont val="Times New Roman"/>
        <family val="1"/>
      </rPr>
      <t xml:space="preserve">Ông </t>
    </r>
    <r>
      <rPr>
        <b/>
        <sz val="14"/>
        <color indexed="18"/>
        <rFont val="Times New Roman"/>
        <family val="1"/>
      </rPr>
      <t>Nguyễn Hữu Hải, Phó Chủ tịch Ủy ban nhân dân tỉnh.</t>
    </r>
  </si>
  <si>
    <r>
      <t xml:space="preserve">              11. </t>
    </r>
    <r>
      <rPr>
        <sz val="14"/>
        <color indexed="18"/>
        <rFont val="Times New Roman"/>
        <family val="1"/>
      </rPr>
      <t xml:space="preserve">Ông </t>
    </r>
    <r>
      <rPr>
        <b/>
        <sz val="14"/>
        <color indexed="18"/>
        <rFont val="Times New Roman"/>
        <family val="1"/>
      </rPr>
      <t>Võ Thanh Chín, Uỷ viên Ủy ban nhân dân tỉnh - Chỉ huy trưởng Bộ chỉ huy quân sự tỉnh.</t>
    </r>
  </si>
  <si>
    <t>STT</t>
  </si>
  <si>
    <t>Họ và tên</t>
  </si>
  <si>
    <t>do Hội đồng nhân dân bầu</t>
  </si>
  <si>
    <t xml:space="preserve">Hà Ban </t>
  </si>
  <si>
    <t>Chủ tịch HĐND tỉnh</t>
  </si>
  <si>
    <t>Kring Ba</t>
  </si>
  <si>
    <t>Phó Chủ tịch HĐND tỉnh</t>
  </si>
  <si>
    <t>Lê Quang Chưởng</t>
  </si>
  <si>
    <t>Uỷ viên Thường trực HĐND tỉnh</t>
  </si>
  <si>
    <t>Nguyễn Hùng Cường</t>
  </si>
  <si>
    <t xml:space="preserve">Trưởng Ban Pháp chế </t>
  </si>
  <si>
    <t>Lê Văn Tuấn</t>
  </si>
  <si>
    <t>Trưởng Ban Kinh tế và Ngân sách</t>
  </si>
  <si>
    <t>A Bốn</t>
  </si>
  <si>
    <t>Trưởng Ban Dân tộc</t>
  </si>
  <si>
    <t>Nguyễn Thị Ánh</t>
  </si>
  <si>
    <t xml:space="preserve">Trưởng Ban Văn hoá - Xã hội </t>
  </si>
  <si>
    <t>Nguyễn Văn Hùng</t>
  </si>
  <si>
    <t>Chủ tịch UBND tỉnh</t>
  </si>
  <si>
    <t>Nguyễn Hữu Hải</t>
  </si>
  <si>
    <t>Phó Chủ tịch UBND tỉnh</t>
  </si>
  <si>
    <t>Lê Thị Kim Đơn</t>
  </si>
  <si>
    <t>Võ Thanh Chín</t>
  </si>
  <si>
    <t>Uỷ viên UBND tỉnh - Chỉ huy trưởng Bộ chỉ huy quân sự tỉnh</t>
  </si>
  <si>
    <t>Lê Duy Hải</t>
  </si>
  <si>
    <t>Uỷ viên UBND tỉnh - Giám đốc Công an tỉnh</t>
  </si>
  <si>
    <t>Bùi Thái Trọng</t>
  </si>
  <si>
    <t>Uỷ viên UBND tỉnh - Giám đốc Sở Nội vụ</t>
  </si>
  <si>
    <t>Đặng Xuân Thọ</t>
  </si>
  <si>
    <t>Uỷ viên UBND tỉnh - Giám đốc Sở Tài chính</t>
  </si>
  <si>
    <t>Số phiếu tín nhiệm cao</t>
  </si>
  <si>
    <t>Số phiếu tín nhiệm</t>
  </si>
  <si>
    <t>Số phiếu tín nhiệm thấp</t>
  </si>
  <si>
    <t>Chức vụ do Hội đồng nhân dân bầu</t>
  </si>
  <si>
    <t>Số phiếu hợp lệ</t>
  </si>
  <si>
    <t>Số phiếu không hợp lệ</t>
  </si>
  <si>
    <t>&lt;/body&gt;</t>
  </si>
  <si>
    <r>
      <t xml:space="preserve">1. </t>
    </r>
    <r>
      <rPr>
        <sz val="14"/>
        <color indexed="18"/>
        <rFont val="Times New Roman"/>
        <family val="0"/>
      </rPr>
      <t xml:space="preserve">Ông </t>
    </r>
    <r>
      <rPr>
        <b/>
        <sz val="14"/>
        <color indexed="18"/>
        <rFont val="Times New Roman"/>
        <family val="0"/>
      </rPr>
      <t>Hà Ban, Chủ tịch Hội đồng nhân dân tỉnh.</t>
    </r>
  </si>
  <si>
    <r>
      <t>2.</t>
    </r>
    <r>
      <rPr>
        <b/>
        <sz val="7"/>
        <color indexed="18"/>
        <rFont val="Times New Roman"/>
        <family val="0"/>
      </rPr>
      <t xml:space="preserve"> </t>
    </r>
    <r>
      <rPr>
        <sz val="14"/>
        <color indexed="18"/>
        <rFont val="Times New Roman"/>
        <family val="0"/>
      </rPr>
      <t xml:space="preserve">Ông </t>
    </r>
    <r>
      <rPr>
        <b/>
        <sz val="14"/>
        <color indexed="18"/>
        <rFont val="Times New Roman"/>
        <family val="0"/>
      </rPr>
      <t>Kring Ba, Phó Chủ tịch Hội đồng nhân dân tỉnh</t>
    </r>
  </si>
  <si>
    <r>
      <t>3.</t>
    </r>
    <r>
      <rPr>
        <b/>
        <sz val="7"/>
        <color indexed="18"/>
        <rFont val="Times New Roman"/>
        <family val="0"/>
      </rPr>
      <t> </t>
    </r>
    <r>
      <rPr>
        <sz val="14"/>
        <color indexed="18"/>
        <rFont val="Times New Roman"/>
        <family val="0"/>
      </rPr>
      <t xml:space="preserve">Ông </t>
    </r>
    <r>
      <rPr>
        <b/>
        <sz val="14"/>
        <color indexed="18"/>
        <rFont val="Times New Roman"/>
        <family val="0"/>
      </rPr>
      <t>Lê Quang Chưởng, Uỷ viên Thường trực Hội đồng nhân dân tỉnh.</t>
    </r>
  </si>
  <si>
    <r>
      <t>7.</t>
    </r>
    <r>
      <rPr>
        <b/>
        <sz val="7"/>
        <color indexed="18"/>
        <rFont val="Times New Roman"/>
        <family val="0"/>
      </rPr>
      <t> </t>
    </r>
    <r>
      <rPr>
        <sz val="14"/>
        <color indexed="18"/>
        <rFont val="Times New Roman"/>
        <family val="0"/>
      </rPr>
      <t xml:space="preserve">Ông </t>
    </r>
    <r>
      <rPr>
        <b/>
        <sz val="14"/>
        <color indexed="18"/>
        <rFont val="Times New Roman"/>
        <family val="0"/>
      </rPr>
      <t>A Bốn, Trưởng ban Dân tộc Hội đồng nhân dân tỉnh.</t>
    </r>
  </si>
  <si>
    <r>
      <t>8.</t>
    </r>
    <r>
      <rPr>
        <b/>
        <sz val="7"/>
        <color indexed="18"/>
        <rFont val="Times New Roman"/>
        <family val="0"/>
      </rPr>
      <t> </t>
    </r>
    <r>
      <rPr>
        <sz val="14"/>
        <color indexed="18"/>
        <rFont val="Times New Roman"/>
        <family val="0"/>
      </rPr>
      <t xml:space="preserve">Ông </t>
    </r>
    <r>
      <rPr>
        <b/>
        <sz val="14"/>
        <color indexed="18"/>
        <rFont val="Times New Roman"/>
        <family val="0"/>
      </rPr>
      <t>Nguyễn Văn Hùng, Chủ tịch Ủy ban nhân dân tỉnh.</t>
    </r>
  </si>
  <si>
    <r>
      <t>9.</t>
    </r>
    <r>
      <rPr>
        <b/>
        <sz val="7"/>
        <color indexed="18"/>
        <rFont val="Times New Roman"/>
        <family val="0"/>
      </rPr>
      <t> </t>
    </r>
    <r>
      <rPr>
        <sz val="14"/>
        <color indexed="18"/>
        <rFont val="Times New Roman"/>
        <family val="0"/>
      </rPr>
      <t xml:space="preserve">Ông </t>
    </r>
    <r>
      <rPr>
        <b/>
        <sz val="14"/>
        <color indexed="18"/>
        <rFont val="Times New Roman"/>
        <family val="0"/>
      </rPr>
      <t>Nguyễn Hữu Hải, Phó Chủ tịch Ủy ban nhân dân tỉnh.</t>
    </r>
  </si>
  <si>
    <r>
      <t>10.</t>
    </r>
    <r>
      <rPr>
        <b/>
        <sz val="7"/>
        <color indexed="18"/>
        <rFont val="Times New Roman"/>
        <family val="0"/>
      </rPr>
      <t xml:space="preserve"> </t>
    </r>
    <r>
      <rPr>
        <sz val="14"/>
        <color indexed="18"/>
        <rFont val="Times New Roman"/>
        <family val="0"/>
      </rPr>
      <t xml:space="preserve">Bà </t>
    </r>
    <r>
      <rPr>
        <b/>
        <sz val="14"/>
        <color indexed="18"/>
        <rFont val="Times New Roman"/>
        <family val="0"/>
      </rPr>
      <t>Lê Thị Kim Đơn, Phó Chủ tịch Ủy ban nhân dân tỉnh.</t>
    </r>
  </si>
  <si>
    <t>BAN KIỂM PHIẾU</t>
  </si>
  <si>
    <t>HỘI ĐỒNG NHÂN DÂN
TỈNH KON TUM</t>
  </si>
  <si>
    <r>
      <t>CỘNG HÒA XÃ HỘI CHỦ NGHĨA VIỆT NAM</t>
    </r>
    <r>
      <rPr>
        <b/>
        <sz val="14"/>
        <color indexed="18"/>
        <rFont val="Times New Roman"/>
        <family val="1"/>
      </rPr>
      <t xml:space="preserve">
Độc lập - Tự do - Hạnh phúc</t>
    </r>
  </si>
  <si>
    <t>Kon Tum, ngày            tháng 7 năm 2013</t>
  </si>
  <si>
    <t>BIÊN BẢN KIỂM PHIẾU</t>
  </si>
  <si>
    <t>Kết quả lấy phiếu tín nhiệm đối với người giữ chức vụ</t>
  </si>
  <si>
    <t>Ngày 02 tháng 7 năm 2013, Ban kiểm phiếu chúng tôi gồm:</t>
  </si>
  <si>
    <t>TRƯỞNG BAN KIỂM PHIẾU</t>
  </si>
  <si>
    <t>Ông Hoàng Lê, đại biểu Hội đồng nhân dân Tổ bầu cử số 9 (huyện Đăk Glei).</t>
  </si>
  <si>
    <t>CÁC UỶ VIÊN GỒM:</t>
  </si>
  <si>
    <t>KẾT QUẢ CỤ THỂ NHƯ SAU:</t>
  </si>
  <si>
    <r>
      <t xml:space="preserve">           1.</t>
    </r>
    <r>
      <rPr>
        <sz val="7"/>
        <color indexed="18"/>
        <rFont val="Times New Roman"/>
        <family val="1"/>
      </rPr>
      <t xml:space="preserve">   </t>
    </r>
    <r>
      <rPr>
        <sz val="14"/>
        <color indexed="18"/>
        <rFont val="Times New Roman"/>
        <family val="1"/>
      </rPr>
      <t>Ông Nguyễn Công Văn, đại biểu Hội đồng nhân dân Tổ bầu cử số 3 (thành phố Kon Tum). Thư ký;</t>
    </r>
  </si>
  <si>
    <r>
      <t xml:space="preserve">           2.</t>
    </r>
    <r>
      <rPr>
        <sz val="7"/>
        <color indexed="18"/>
        <rFont val="Times New Roman"/>
        <family val="1"/>
      </rPr>
      <t xml:space="preserve">   </t>
    </r>
    <r>
      <rPr>
        <sz val="14"/>
        <color indexed="18"/>
        <rFont val="Times New Roman"/>
        <family val="1"/>
      </rPr>
      <t>Ông Lê Khả Liễm, đại biểu Hội đồng nhân dân Tổ bầu cử số 12 (huyện Sa Thầy);</t>
    </r>
  </si>
  <si>
    <r>
      <t xml:space="preserve">           3.</t>
    </r>
    <r>
      <rPr>
        <sz val="7"/>
        <color indexed="18"/>
        <rFont val="Times New Roman"/>
        <family val="1"/>
      </rPr>
      <t xml:space="preserve">   </t>
    </r>
    <r>
      <rPr>
        <sz val="14"/>
        <color indexed="18"/>
        <rFont val="Times New Roman"/>
        <family val="1"/>
      </rPr>
      <t>Bà Phan Thị Thủy, đại biểu Hội đồng nhân dân Tổ bầu cử số 9 (huyện Đăk Glei);</t>
    </r>
  </si>
  <si>
    <r>
      <t xml:space="preserve">           4.</t>
    </r>
    <r>
      <rPr>
        <sz val="7"/>
        <color indexed="18"/>
        <rFont val="Times New Roman"/>
        <family val="1"/>
      </rPr>
      <t xml:space="preserve">   </t>
    </r>
    <r>
      <rPr>
        <sz val="14"/>
        <color indexed="18"/>
        <rFont val="Times New Roman"/>
        <family val="1"/>
      </rPr>
      <t>Bà Dương Thị Thu Thủy, đại biểu Hội đồng nhân dân Tổ bầu cử số 6 (huyện Đăk Tô).</t>
    </r>
  </si>
  <si>
    <t xml:space="preserve">           Đã tiến hành kiểm phiếu và lập Biên bản xác định kết quả lấy phiếu tín nhiệm đối với 14 người giữ chức vụ do Hội đồng nhân dân bầu. Cụ thể như sau:</t>
  </si>
  <si>
    <r>
      <t xml:space="preserve">            14. </t>
    </r>
    <r>
      <rPr>
        <sz val="14"/>
        <color indexed="18"/>
        <rFont val="Times New Roman"/>
        <family val="0"/>
      </rPr>
      <t>Ông</t>
    </r>
    <r>
      <rPr>
        <b/>
        <sz val="14"/>
        <color indexed="18"/>
        <rFont val="Times New Roman"/>
        <family val="0"/>
      </rPr>
      <t xml:space="preserve"> Đặng Xuân Thọ, Uỷ viên Ủy ban nhân dân tỉnh - Giám đốc Sở Tài chính.</t>
    </r>
  </si>
  <si>
    <t xml:space="preserve">            Biên bản này được lập thành 03 bản vào hồi... giờ cùng ngày và đã thông qua các thành viên trong Ban kiểm phiếu./.</t>
  </si>
  <si>
    <t>TM. BAN KIỂM PHIẾU
TRƯỞNG BAN</t>
  </si>
  <si>
    <t>tổng số đại biểu HĐND)</t>
  </si>
  <si>
    <r>
      <t xml:space="preserve">         5.</t>
    </r>
    <r>
      <rPr>
        <b/>
        <sz val="7"/>
        <color indexed="18"/>
        <rFont val="Times New Roman"/>
        <family val="0"/>
      </rPr>
      <t> </t>
    </r>
    <r>
      <rPr>
        <sz val="14"/>
        <color indexed="18"/>
        <rFont val="Times New Roman"/>
        <family val="0"/>
      </rPr>
      <t xml:space="preserve">Bà </t>
    </r>
    <r>
      <rPr>
        <b/>
        <sz val="14"/>
        <color indexed="18"/>
        <rFont val="Times New Roman"/>
        <family val="0"/>
      </rPr>
      <t>Nguyễn Thị Ánh, Trưởng ban Văn hoá - Xã hội, Hội đồng nhân dân tỉnh.</t>
    </r>
  </si>
  <si>
    <r>
      <t xml:space="preserve">         4.</t>
    </r>
    <r>
      <rPr>
        <b/>
        <sz val="7"/>
        <color indexed="18"/>
        <rFont val="Times New Roman"/>
        <family val="0"/>
      </rPr>
      <t> </t>
    </r>
    <r>
      <rPr>
        <sz val="14"/>
        <color indexed="18"/>
        <rFont val="Times New Roman"/>
        <family val="0"/>
      </rPr>
      <t xml:space="preserve">Ông </t>
    </r>
    <r>
      <rPr>
        <b/>
        <sz val="14"/>
        <color indexed="18"/>
        <rFont val="Times New Roman"/>
        <family val="0"/>
      </rPr>
      <t>Lê Văn Tuấn, Trưởng Ban kinh tế và ngân sách, Hội đồng nhân dân tỉnh.</t>
    </r>
  </si>
  <si>
    <r>
      <t xml:space="preserve">         6.</t>
    </r>
    <r>
      <rPr>
        <b/>
        <sz val="7"/>
        <color indexed="18"/>
        <rFont val="Times New Roman"/>
        <family val="0"/>
      </rPr>
      <t> </t>
    </r>
    <r>
      <rPr>
        <sz val="14"/>
        <color indexed="18"/>
        <rFont val="Times New Roman"/>
        <family val="0"/>
      </rPr>
      <t xml:space="preserve">Ông </t>
    </r>
    <r>
      <rPr>
        <b/>
        <sz val="14"/>
        <color indexed="18"/>
        <rFont val="Times New Roman"/>
        <family val="0"/>
      </rPr>
      <t>Nguyễn Hùng Cường, Trưởng ban Pháp chế, Hội đồng nhân dân tỉnh.</t>
    </r>
  </si>
  <si>
    <r>
      <t xml:space="preserve">         12.</t>
    </r>
    <r>
      <rPr>
        <b/>
        <sz val="7"/>
        <color indexed="18"/>
        <rFont val="Times New Roman"/>
        <family val="0"/>
      </rPr>
      <t xml:space="preserve"> </t>
    </r>
    <r>
      <rPr>
        <sz val="14"/>
        <color indexed="18"/>
        <rFont val="Times New Roman"/>
        <family val="0"/>
      </rPr>
      <t xml:space="preserve">Ông </t>
    </r>
    <r>
      <rPr>
        <b/>
        <sz val="14"/>
        <color indexed="18"/>
        <rFont val="Times New Roman"/>
        <family val="0"/>
      </rPr>
      <t>Lê Duy Hải, Uỷ viên Ủy ban nhân dân tỉnh - Giám đốc Công an tỉnh.</t>
    </r>
  </si>
  <si>
    <r>
      <t xml:space="preserve">         11. </t>
    </r>
    <r>
      <rPr>
        <sz val="14"/>
        <color indexed="18"/>
        <rFont val="Times New Roman"/>
        <family val="0"/>
      </rPr>
      <t xml:space="preserve">Ông </t>
    </r>
    <r>
      <rPr>
        <b/>
        <sz val="14"/>
        <color indexed="18"/>
        <rFont val="Times New Roman"/>
        <family val="0"/>
      </rPr>
      <t>Võ Thanh Chín, Uỷ viên Ủy ban nhân dân tỉnh - Chỉ huy trưởng Bộ chỉ huy quân sự tỉnh.</t>
    </r>
  </si>
  <si>
    <r>
      <t xml:space="preserve">         13.</t>
    </r>
    <r>
      <rPr>
        <b/>
        <sz val="7"/>
        <color indexed="18"/>
        <rFont val="Times New Roman"/>
        <family val="0"/>
      </rPr>
      <t> </t>
    </r>
    <r>
      <rPr>
        <sz val="14"/>
        <color indexed="18"/>
        <rFont val="Times New Roman"/>
        <family val="0"/>
      </rPr>
      <t>Ông</t>
    </r>
    <r>
      <rPr>
        <b/>
        <sz val="14"/>
        <color indexed="18"/>
        <rFont val="Times New Roman"/>
        <family val="0"/>
      </rPr>
      <t xml:space="preserve"> Bùi Thái Trọng, Uỷ viên Ủy ban nhân dân tỉnh - Giám đốc Sở Nội vụ.</t>
    </r>
  </si>
  <si>
    <t>NGHỊ QUYẾT</t>
  </si>
  <si>
    <t>Xác nhận kết quả lấy phiếu tín nhiệm đối với người giữ chức vụ</t>
  </si>
  <si>
    <t>HỘI ĐỒNG NHÂN DÂN TỈNH KON TUM
KHÓA X, KỲ HỌP THỨ 6</t>
  </si>
  <si>
    <t>QUYẾT NGHỊ:</t>
  </si>
  <si>
    <r>
      <t xml:space="preserve">         Điều 1: </t>
    </r>
    <r>
      <rPr>
        <sz val="14"/>
        <color indexed="18"/>
        <rFont val="Times New Roman"/>
        <family val="1"/>
      </rPr>
      <t>Kỳ họp thứ 6, Hội đồng nhân dân tỉnh khóa X, nhiệm kỳ 2011-2016 đã tiến hành lấy phiếu tín nhiệm đối với 14 người giữ chức vụ do Hội đồng nhân dân bầu đảm bảo nghiêm túc, đúng mục đích, nguyên tắc, quy trình.</t>
    </r>
  </si>
  <si>
    <r>
      <t xml:space="preserve">         Điều 2: 
</t>
    </r>
    <r>
      <rPr>
        <sz val="14"/>
        <color indexed="18"/>
        <rFont val="Times New Roman"/>
        <family val="1"/>
      </rPr>
      <t xml:space="preserve">         Xác nhận kết quả lấy phiếu tín nhiệm như sau:</t>
    </r>
  </si>
  <si>
    <t>tổng số đại biểu Hội đồng</t>
  </si>
  <si>
    <t xml:space="preserve">          Nghị quyết này đã được Hội đồng nhân dân tỉnh Kon Tum khóa X, kỳ họp thứ 6 thông qua./.</t>
  </si>
  <si>
    <t>CHỦ TỊCH</t>
  </si>
  <si>
    <t xml:space="preserve">           Căn cứ Nghị quyết số 35/2012/QH13 ngày 21/11/2012 của Quốc hội về việc lấy phiếu tín nhiệm, bỏ phiếu tín nhiệm đối với người giữ chức vụ do Quốc hội, Hội đồng nhân dân bầu hoặc phê chuẩn;</t>
  </si>
  <si>
    <t>nhân dân).</t>
  </si>
  <si>
    <t xml:space="preserve">           Căn cứ Biên bản kiểm phiếu lấy phiếu tín nhiệm đối với người giữ chức vụ do Hội đông nhân dân bầu ngày 02 tháng 7 năm 2013,</t>
  </si>
  <si>
    <t>Kon Tum, ngày  02  tháng 7 năm 2013</t>
  </si>
  <si>
    <t xml:space="preserve">           Căn cứ Luật Tổ chức Hội đồng nhân dân và Ủy ban nhân dân ngày 26/11/ 2003;</t>
  </si>
  <si>
    <t>Số: 05/2013/NQ-HĐND</t>
  </si>
  <si>
    <t xml:space="preserve">           Căn cứ Nghị quyết số 561/2013/UBTVQH13 ngày 16/01/2013 của Ủy ban Thường vụ Quốc hội hướng dẫn thi hành một số điều của Nghị quyết số 35/2012/QH13 của Quốc hội về việc lấy phiếu tín nhiệm, bỏ phiếu tín nhiệm đối với người giữ chức vụ do Quốc hội, Hội đồng nhân dân bầu hoặc phê chuẩn;</t>
  </si>
  <si>
    <r>
      <t>Nơi nhận:</t>
    </r>
    <r>
      <rPr>
        <sz val="11"/>
        <color indexed="18"/>
        <rFont val="Times New Roman"/>
        <family val="0"/>
      </rPr>
      <t xml:space="preserve">       
- Ủy ban Thường vụ Quốc hội;
- Chính phủ;
- Hội đồng dân tộc và các Ủy ban của Quốc hội;
- Ban công tác Đại biểu Quốc hội;
- Bộ Tư pháp (Cục kiểm tra VB QPPL);
- Thường trực Tỉnh ủy;
- UBND tỉnh;
- Đoàn Đại biểu Quốc hội tỉnh;
- UBMTTQVN tỉnh;
- Các Ban HĐND tỉnh;
- Đại biểu HĐND tỉnh;
- Các sở, ban, ngành, đoàn thể của tỉnh;
- TT HĐND-UBND các huyện, thành phố;
- Văn phòng Đoàn ĐBQH&amp;HĐND tỉnh;
- Văn phòng UBND tỉnh;
- Báo Kon Tum; Đài PTTH tỉnh;
- Chi cục Văn thư - Lưu trữ tỉnh;
- Cổng Thông tin điện tử tỉnh; 
- Công báo UBND tỉnh;
- Lưu: VT, CTHĐ.</t>
    </r>
  </si>
  <si>
    <t>Đã ký Hà Ban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</si>
</sst>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
  </numFmts>
  <fonts count="48">
    <font>
      <sz val="14"/>
      <name val="Times New Roman"/>
      <family val="0"/>
    </font>
    <font>
      <sz val="14"/>
      <color indexed="18"/>
      <name val="Times New Roman"/>
      <family val="1"/>
    </font>
    <font>
      <b/>
      <sz val="14"/>
      <color indexed="18"/>
      <name val="Times New Roman"/>
      <family val="1"/>
    </font>
    <font>
      <b/>
      <sz val="7"/>
      <color indexed="18"/>
      <name val="Times New Roman"/>
      <family val="1"/>
    </font>
    <font>
      <sz val="8"/>
      <name val="Times New Roman"/>
      <family val="0"/>
    </font>
    <font>
      <b/>
      <sz val="13"/>
      <color indexed="18"/>
      <name val="Times New Roman"/>
      <family val="1"/>
    </font>
    <font>
      <sz val="14"/>
      <name val="Arial"/>
      <family val="2"/>
    </font>
    <font>
      <i/>
      <sz val="14"/>
      <color indexed="18"/>
      <name val="Times New Roman"/>
      <family val="1"/>
    </font>
    <font>
      <sz val="7"/>
      <color indexed="18"/>
      <name val="Times New Roman"/>
      <family val="1"/>
    </font>
    <font>
      <b/>
      <sz val="14"/>
      <name val="Times New Roman"/>
      <family val="1"/>
    </font>
    <font>
      <sz val="11"/>
      <color indexed="18"/>
      <name val="Times New Roman"/>
      <family val="0"/>
    </font>
    <font>
      <b/>
      <i/>
      <sz val="12"/>
      <color indexed="18"/>
      <name val="Times New Roman"/>
      <family val="1"/>
    </font>
    <font>
      <u val="single"/>
      <sz val="14"/>
      <color indexed="12"/>
      <name val="Times New Roman"/>
      <family val="0"/>
    </font>
    <font>
      <u val="single"/>
      <sz val="14"/>
      <color indexed="36"/>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horizontal="justify"/>
    </xf>
    <xf numFmtId="0" fontId="2" fillId="0" borderId="0" xfId="0" applyFont="1" applyAlignment="1">
      <alignment vertical="center"/>
    </xf>
    <xf numFmtId="49" fontId="2" fillId="0" borderId="0" xfId="0" applyNumberFormat="1" applyFont="1" applyAlignment="1">
      <alignment vertical="center"/>
    </xf>
    <xf numFmtId="49" fontId="0" fillId="0" borderId="0" xfId="0" applyNumberFormat="1" applyAlignment="1">
      <alignment/>
    </xf>
    <xf numFmtId="0" fontId="2" fillId="0" borderId="0" xfId="0" applyFont="1" applyAlignment="1">
      <alignment horizontal="center" vertical="center"/>
    </xf>
    <xf numFmtId="0" fontId="1" fillId="0" borderId="10" xfId="0" applyFont="1" applyBorder="1" applyAlignment="1">
      <alignment vertical="center"/>
    </xf>
    <xf numFmtId="0" fontId="1" fillId="0" borderId="10" xfId="0" applyFont="1" applyFill="1" applyBorder="1"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49" fontId="1" fillId="0" borderId="0" xfId="0" applyNumberFormat="1" applyFont="1" applyAlignment="1">
      <alignment/>
    </xf>
    <xf numFmtId="0" fontId="1" fillId="0" borderId="0" xfId="0" applyFont="1" applyAlignment="1">
      <alignment/>
    </xf>
    <xf numFmtId="49" fontId="1" fillId="0" borderId="0" xfId="0" applyNumberFormat="1" applyFont="1" applyAlignment="1">
      <alignment vertical="center"/>
    </xf>
    <xf numFmtId="0" fontId="1" fillId="0" borderId="0" xfId="0" applyFont="1" applyAlignment="1">
      <alignment horizontal="justify"/>
    </xf>
    <xf numFmtId="0" fontId="1" fillId="0" borderId="0" xfId="0" applyFont="1" applyAlignment="1">
      <alignment horizontal="right"/>
    </xf>
    <xf numFmtId="49" fontId="1" fillId="0" borderId="0" xfId="0" applyNumberFormat="1" applyFont="1" applyAlignment="1">
      <alignment horizontal="justify"/>
    </xf>
    <xf numFmtId="10" fontId="1" fillId="0" borderId="0" xfId="59" applyNumberFormat="1" applyFont="1" applyAlignment="1">
      <alignment horizontal="right" vertical="center"/>
    </xf>
    <xf numFmtId="0" fontId="2" fillId="0" borderId="0" xfId="0" applyFont="1" applyAlignment="1">
      <alignment horizontal="center"/>
    </xf>
    <xf numFmtId="0" fontId="1"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xf>
    <xf numFmtId="0" fontId="2" fillId="0" borderId="10" xfId="0" applyFont="1" applyBorder="1" applyAlignment="1">
      <alignment vertical="center"/>
    </xf>
    <xf numFmtId="0" fontId="0" fillId="0" borderId="10" xfId="0" applyBorder="1" applyAlignment="1">
      <alignment horizontal="center"/>
    </xf>
    <xf numFmtId="49" fontId="1" fillId="0" borderId="0" xfId="0" applyNumberFormat="1" applyFont="1" applyAlignment="1">
      <alignment/>
    </xf>
    <xf numFmtId="0" fontId="0" fillId="0" borderId="0" xfId="0" applyAlignment="1">
      <alignment horizontal="center"/>
    </xf>
    <xf numFmtId="10" fontId="0" fillId="0" borderId="0" xfId="59" applyNumberFormat="1" applyFont="1" applyAlignment="1">
      <alignment/>
    </xf>
    <xf numFmtId="1" fontId="0" fillId="0" borderId="0" xfId="42" applyNumberFormat="1" applyFont="1" applyFill="1" applyAlignment="1">
      <alignment/>
    </xf>
    <xf numFmtId="14" fontId="1" fillId="0" borderId="0" xfId="0" applyNumberFormat="1"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1" fillId="0" borderId="0" xfId="0" applyFont="1" applyAlignment="1">
      <alignment horizontal="justify" vertical="center"/>
    </xf>
    <xf numFmtId="0" fontId="2" fillId="0" borderId="0" xfId="0" applyFont="1" applyAlignment="1">
      <alignment horizontal="justify" vertical="center"/>
    </xf>
    <xf numFmtId="0" fontId="5" fillId="0" borderId="0" xfId="0" applyFont="1" applyAlignment="1">
      <alignment horizontal="center" vertical="top" wrapText="1"/>
    </xf>
    <xf numFmtId="0" fontId="5"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vertical="top" wrapText="1"/>
    </xf>
    <xf numFmtId="0" fontId="7" fillId="0" borderId="0" xfId="0" applyFont="1" applyAlignment="1">
      <alignment horizontal="center" vertical="top" wrapText="1"/>
    </xf>
    <xf numFmtId="0" fontId="11" fillId="0" borderId="0" xfId="0" applyFont="1" applyAlignment="1">
      <alignment vertical="top" wrapText="1"/>
    </xf>
    <xf numFmtId="0" fontId="0" fillId="0" borderId="0" xfId="0" applyAlignment="1">
      <alignment horizontal="justify" vertical="center"/>
    </xf>
    <xf numFmtId="0" fontId="2" fillId="0" borderId="0" xfId="0" applyFont="1" applyAlignment="1">
      <alignment horizontal="justify" vertical="justify"/>
    </xf>
    <xf numFmtId="49" fontId="2" fillId="0" borderId="0" xfId="0" applyNumberFormat="1" applyFont="1" applyAlignment="1">
      <alignment horizontal="center" vertical="center" wrapText="1"/>
    </xf>
    <xf numFmtId="49" fontId="2" fillId="0" borderId="0" xfId="0" applyNumberFormat="1" applyFont="1" applyAlignment="1">
      <alignment horizontal="center" wrapText="1"/>
    </xf>
    <xf numFmtId="49" fontId="2" fillId="0" borderId="0" xfId="0" applyNumberFormat="1" applyFont="1" applyAlignment="1">
      <alignment horizontal="center"/>
    </xf>
    <xf numFmtId="0" fontId="2" fillId="0" borderId="0" xfId="0" applyFont="1" applyAlignment="1">
      <alignment horizontal="center" vertical="top" wrapText="1"/>
    </xf>
    <xf numFmtId="49" fontId="2"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vertical="justify"/>
    </xf>
    <xf numFmtId="0" fontId="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466725</xdr:rowOff>
    </xdr:from>
    <xdr:to>
      <xdr:col>1</xdr:col>
      <xdr:colOff>923925</xdr:colOff>
      <xdr:row>0</xdr:row>
      <xdr:rowOff>466725</xdr:rowOff>
    </xdr:to>
    <xdr:sp>
      <xdr:nvSpPr>
        <xdr:cNvPr id="1" name="Line 1"/>
        <xdr:cNvSpPr>
          <a:spLocks/>
        </xdr:cNvSpPr>
      </xdr:nvSpPr>
      <xdr:spPr>
        <a:xfrm>
          <a:off x="752475" y="466725"/>
          <a:ext cx="600075" cy="0"/>
        </a:xfrm>
        <a:prstGeom prst="line">
          <a:avLst/>
        </a:prstGeom>
        <a:noFill/>
        <a:ln w="12700"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457200</xdr:colOff>
      <xdr:row>0</xdr:row>
      <xdr:rowOff>466725</xdr:rowOff>
    </xdr:from>
    <xdr:to>
      <xdr:col>6</xdr:col>
      <xdr:colOff>1000125</xdr:colOff>
      <xdr:row>0</xdr:row>
      <xdr:rowOff>466725</xdr:rowOff>
    </xdr:to>
    <xdr:sp>
      <xdr:nvSpPr>
        <xdr:cNvPr id="2" name="Line 2"/>
        <xdr:cNvSpPr>
          <a:spLocks/>
        </xdr:cNvSpPr>
      </xdr:nvSpPr>
      <xdr:spPr>
        <a:xfrm>
          <a:off x="3038475" y="466725"/>
          <a:ext cx="2105025" cy="0"/>
        </a:xfrm>
        <a:prstGeom prst="line">
          <a:avLst/>
        </a:prstGeom>
        <a:noFill/>
        <a:ln w="12700"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152400</xdr:colOff>
      <xdr:row>6</xdr:row>
      <xdr:rowOff>28575</xdr:rowOff>
    </xdr:from>
    <xdr:to>
      <xdr:col>4</xdr:col>
      <xdr:colOff>495300</xdr:colOff>
      <xdr:row>6</xdr:row>
      <xdr:rowOff>28575</xdr:rowOff>
    </xdr:to>
    <xdr:sp>
      <xdr:nvSpPr>
        <xdr:cNvPr id="3" name="Line 3"/>
        <xdr:cNvSpPr>
          <a:spLocks/>
        </xdr:cNvSpPr>
      </xdr:nvSpPr>
      <xdr:spPr>
        <a:xfrm>
          <a:off x="2505075" y="1866900"/>
          <a:ext cx="571500" cy="0"/>
        </a:xfrm>
        <a:prstGeom prst="line">
          <a:avLst/>
        </a:prstGeom>
        <a:noFill/>
        <a:ln w="12700"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466725</xdr:rowOff>
    </xdr:from>
    <xdr:to>
      <xdr:col>1</xdr:col>
      <xdr:colOff>933450</xdr:colOff>
      <xdr:row>0</xdr:row>
      <xdr:rowOff>466725</xdr:rowOff>
    </xdr:to>
    <xdr:sp>
      <xdr:nvSpPr>
        <xdr:cNvPr id="1" name="Line 13"/>
        <xdr:cNvSpPr>
          <a:spLocks/>
        </xdr:cNvSpPr>
      </xdr:nvSpPr>
      <xdr:spPr>
        <a:xfrm>
          <a:off x="762000" y="466725"/>
          <a:ext cx="600075" cy="0"/>
        </a:xfrm>
        <a:prstGeom prst="line">
          <a:avLst/>
        </a:prstGeom>
        <a:noFill/>
        <a:ln w="12700"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428625</xdr:colOff>
      <xdr:row>0</xdr:row>
      <xdr:rowOff>466725</xdr:rowOff>
    </xdr:from>
    <xdr:to>
      <xdr:col>6</xdr:col>
      <xdr:colOff>971550</xdr:colOff>
      <xdr:row>0</xdr:row>
      <xdr:rowOff>466725</xdr:rowOff>
    </xdr:to>
    <xdr:sp>
      <xdr:nvSpPr>
        <xdr:cNvPr id="2" name="Line 12"/>
        <xdr:cNvSpPr>
          <a:spLocks/>
        </xdr:cNvSpPr>
      </xdr:nvSpPr>
      <xdr:spPr>
        <a:xfrm>
          <a:off x="3009900" y="466725"/>
          <a:ext cx="2105025" cy="0"/>
        </a:xfrm>
        <a:prstGeom prst="line">
          <a:avLst/>
        </a:prstGeom>
        <a:noFill/>
        <a:ln w="12700"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152400</xdr:colOff>
      <xdr:row>6</xdr:row>
      <xdr:rowOff>28575</xdr:rowOff>
    </xdr:from>
    <xdr:to>
      <xdr:col>4</xdr:col>
      <xdr:colOff>495300</xdr:colOff>
      <xdr:row>6</xdr:row>
      <xdr:rowOff>28575</xdr:rowOff>
    </xdr:to>
    <xdr:sp>
      <xdr:nvSpPr>
        <xdr:cNvPr id="3" name="Line 14"/>
        <xdr:cNvSpPr>
          <a:spLocks/>
        </xdr:cNvSpPr>
      </xdr:nvSpPr>
      <xdr:spPr>
        <a:xfrm>
          <a:off x="2505075" y="2000250"/>
          <a:ext cx="571500" cy="0"/>
        </a:xfrm>
        <a:prstGeom prst="line">
          <a:avLst/>
        </a:prstGeom>
        <a:noFill/>
        <a:ln w="12700"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xdr:row>
      <xdr:rowOff>0</xdr:rowOff>
    </xdr:from>
    <xdr:to>
      <xdr:col>6</xdr:col>
      <xdr:colOff>542925</xdr:colOff>
      <xdr:row>33</xdr:row>
      <xdr:rowOff>209550</xdr:rowOff>
    </xdr:to>
    <xdr:pic>
      <xdr:nvPicPr>
        <xdr:cNvPr id="1" name="Picture 1" descr="Phím tắt cho những hành động Paste."/>
        <xdr:cNvPicPr preferRelativeResize="1">
          <a:picLocks noChangeAspect="1"/>
        </xdr:cNvPicPr>
      </xdr:nvPicPr>
      <xdr:blipFill>
        <a:blip r:embed="rId1"/>
        <a:stretch>
          <a:fillRect/>
        </a:stretch>
      </xdr:blipFill>
      <xdr:spPr>
        <a:xfrm>
          <a:off x="762000" y="3810000"/>
          <a:ext cx="4352925" cy="425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134"/>
  <sheetViews>
    <sheetView tabSelected="1" zoomScale="130" zoomScaleNormal="130" zoomScalePageLayoutView="0" workbookViewId="0" topLeftCell="A1">
      <selection activeCell="A5" sqref="A5:G5"/>
    </sheetView>
  </sheetViews>
  <sheetFormatPr defaultColWidth="8.88671875" defaultRowHeight="18.75"/>
  <cols>
    <col min="1" max="1" width="4.99609375" style="12" customWidth="1"/>
    <col min="2" max="2" width="20.99609375" style="13" customWidth="1"/>
    <col min="3" max="3" width="1.4375" style="12" bestFit="1" customWidth="1"/>
    <col min="4" max="4" width="2.6640625" style="15" customWidth="1"/>
    <col min="5" max="5" width="11.3359375" style="11" customWidth="1"/>
    <col min="6" max="6" width="6.88671875" style="15" customWidth="1"/>
    <col min="7" max="7" width="21.21484375" style="11" customWidth="1"/>
    <col min="8" max="8" width="8.88671875" style="12" customWidth="1"/>
    <col min="9" max="9" width="10.21484375" style="12" bestFit="1" customWidth="1"/>
    <col min="10" max="16384" width="8.88671875" style="12" customWidth="1"/>
  </cols>
  <sheetData>
    <row r="1" spans="1:7" ht="37.5" customHeight="1">
      <c r="A1" s="35" t="s">
        <v>66</v>
      </c>
      <c r="B1" s="35"/>
      <c r="C1" s="36" t="s">
        <v>67</v>
      </c>
      <c r="D1" s="37"/>
      <c r="E1" s="37"/>
      <c r="F1" s="37"/>
      <c r="G1" s="37"/>
    </row>
    <row r="2" spans="1:2" ht="8.25" customHeight="1">
      <c r="A2" s="35"/>
      <c r="B2" s="35"/>
    </row>
    <row r="3" spans="1:7" ht="37.5" customHeight="1">
      <c r="A3" s="38" t="s">
        <v>105</v>
      </c>
      <c r="B3" s="38"/>
      <c r="E3" s="39" t="s">
        <v>103</v>
      </c>
      <c r="F3" s="39"/>
      <c r="G3" s="39"/>
    </row>
    <row r="4" spans="1:7" s="20" customFormat="1" ht="24" customHeight="1">
      <c r="A4" s="30" t="s">
        <v>91</v>
      </c>
      <c r="B4" s="30"/>
      <c r="C4" s="30"/>
      <c r="D4" s="30"/>
      <c r="E4" s="30"/>
      <c r="F4" s="30"/>
      <c r="G4" s="30"/>
    </row>
    <row r="5" spans="1:7" s="20" customFormat="1" ht="18.75">
      <c r="A5" s="30" t="s">
        <v>92</v>
      </c>
      <c r="B5" s="30"/>
      <c r="C5" s="30"/>
      <c r="D5" s="30"/>
      <c r="E5" s="30"/>
      <c r="F5" s="30"/>
      <c r="G5" s="30"/>
    </row>
    <row r="6" spans="1:7" s="20" customFormat="1" ht="18.75">
      <c r="A6" s="30" t="s">
        <v>23</v>
      </c>
      <c r="B6" s="30"/>
      <c r="C6" s="30"/>
      <c r="D6" s="30"/>
      <c r="E6" s="30"/>
      <c r="F6" s="30"/>
      <c r="G6" s="30"/>
    </row>
    <row r="7" spans="1:7" s="20" customFormat="1" ht="17.25" customHeight="1">
      <c r="A7" s="5"/>
      <c r="B7" s="5"/>
      <c r="C7" s="5"/>
      <c r="D7" s="5"/>
      <c r="E7" s="5"/>
      <c r="F7" s="5"/>
      <c r="G7" s="5"/>
    </row>
    <row r="8" spans="1:7" s="20" customFormat="1" ht="42" customHeight="1">
      <c r="A8" s="29" t="s">
        <v>93</v>
      </c>
      <c r="B8" s="30"/>
      <c r="C8" s="30"/>
      <c r="D8" s="30"/>
      <c r="E8" s="30"/>
      <c r="F8" s="30"/>
      <c r="G8" s="30"/>
    </row>
    <row r="9" spans="1:7" s="20" customFormat="1" ht="43.5" customHeight="1">
      <c r="A9" s="33" t="s">
        <v>104</v>
      </c>
      <c r="B9" s="33"/>
      <c r="C9" s="33"/>
      <c r="D9" s="33"/>
      <c r="E9" s="33"/>
      <c r="F9" s="33"/>
      <c r="G9" s="33"/>
    </row>
    <row r="10" spans="1:9" s="20" customFormat="1" ht="56.25" customHeight="1">
      <c r="A10" s="33" t="s">
        <v>100</v>
      </c>
      <c r="B10" s="33"/>
      <c r="C10" s="33"/>
      <c r="D10" s="33"/>
      <c r="E10" s="33"/>
      <c r="F10" s="33"/>
      <c r="G10" s="33"/>
      <c r="I10" s="28"/>
    </row>
    <row r="11" spans="1:9" s="20" customFormat="1" ht="77.25" customHeight="1">
      <c r="A11" s="33" t="s">
        <v>106</v>
      </c>
      <c r="B11" s="33"/>
      <c r="C11" s="33"/>
      <c r="D11" s="33"/>
      <c r="E11" s="33"/>
      <c r="F11" s="33"/>
      <c r="G11" s="33"/>
      <c r="I11" s="28"/>
    </row>
    <row r="12" spans="1:7" s="20" customFormat="1" ht="41.25" customHeight="1">
      <c r="A12" s="33" t="s">
        <v>102</v>
      </c>
      <c r="B12" s="33"/>
      <c r="C12" s="33"/>
      <c r="D12" s="33"/>
      <c r="E12" s="33"/>
      <c r="F12" s="33"/>
      <c r="G12" s="33"/>
    </row>
    <row r="13" spans="1:7" s="20" customFormat="1" ht="24.75" customHeight="1">
      <c r="A13" s="30" t="s">
        <v>94</v>
      </c>
      <c r="B13" s="30"/>
      <c r="C13" s="30"/>
      <c r="D13" s="30"/>
      <c r="E13" s="30"/>
      <c r="F13" s="30"/>
      <c r="G13" s="30"/>
    </row>
    <row r="14" spans="1:7" s="20" customFormat="1" ht="63" customHeight="1">
      <c r="A14" s="31" t="s">
        <v>95</v>
      </c>
      <c r="B14" s="31"/>
      <c r="C14" s="31"/>
      <c r="D14" s="31"/>
      <c r="E14" s="31"/>
      <c r="F14" s="31"/>
      <c r="G14" s="31"/>
    </row>
    <row r="15" spans="1:7" s="20" customFormat="1" ht="42" customHeight="1">
      <c r="A15" s="32" t="s">
        <v>96</v>
      </c>
      <c r="B15" s="31"/>
      <c r="C15" s="31"/>
      <c r="D15" s="31"/>
      <c r="E15" s="31"/>
      <c r="F15" s="31"/>
      <c r="G15" s="31"/>
    </row>
    <row r="16" spans="2:6" ht="21.75" customHeight="1">
      <c r="B16" s="8" t="s">
        <v>58</v>
      </c>
      <c r="C16" s="9"/>
      <c r="D16" s="10"/>
      <c r="E16" s="8"/>
      <c r="F16" s="10"/>
    </row>
    <row r="17" spans="2:7" ht="19.5" customHeight="1">
      <c r="B17" s="13" t="s">
        <v>3</v>
      </c>
      <c r="C17" s="14" t="s">
        <v>1</v>
      </c>
      <c r="D17" s="15">
        <f>TK!F4</f>
        <v>41</v>
      </c>
      <c r="E17" s="16" t="s">
        <v>6</v>
      </c>
      <c r="F17" s="17">
        <f>D17/49</f>
        <v>0.8367346938775511</v>
      </c>
      <c r="G17" s="16" t="s">
        <v>97</v>
      </c>
    </row>
    <row r="18" spans="3:7" ht="19.5" customHeight="1">
      <c r="C18" s="14"/>
      <c r="D18" s="24" t="s">
        <v>101</v>
      </c>
      <c r="E18" s="16"/>
      <c r="F18" s="17"/>
      <c r="G18" s="12"/>
    </row>
    <row r="19" spans="2:7" ht="19.5" customHeight="1">
      <c r="B19" s="13" t="s">
        <v>4</v>
      </c>
      <c r="C19" s="14" t="s">
        <v>1</v>
      </c>
      <c r="D19" s="15">
        <f>TK!G4</f>
        <v>3</v>
      </c>
      <c r="E19" s="16" t="s">
        <v>6</v>
      </c>
      <c r="F19" s="17">
        <f>D19/49</f>
        <v>0.061224489795918366</v>
      </c>
      <c r="G19" s="16" t="s">
        <v>97</v>
      </c>
    </row>
    <row r="20" spans="3:7" ht="19.5" customHeight="1">
      <c r="C20" s="14"/>
      <c r="D20" s="24" t="s">
        <v>101</v>
      </c>
      <c r="E20" s="16"/>
      <c r="F20" s="17"/>
      <c r="G20" s="12"/>
    </row>
    <row r="21" spans="2:7" ht="19.5" customHeight="1">
      <c r="B21" s="13" t="s">
        <v>5</v>
      </c>
      <c r="C21" s="14" t="s">
        <v>1</v>
      </c>
      <c r="D21" s="15">
        <f>TK!H4</f>
        <v>0</v>
      </c>
      <c r="E21" s="16" t="s">
        <v>6</v>
      </c>
      <c r="F21" s="17">
        <f>D21/49</f>
        <v>0</v>
      </c>
      <c r="G21" s="16" t="s">
        <v>97</v>
      </c>
    </row>
    <row r="22" spans="3:7" ht="19.5" customHeight="1">
      <c r="C22" s="14"/>
      <c r="D22" s="24" t="s">
        <v>101</v>
      </c>
      <c r="E22" s="16"/>
      <c r="F22" s="17"/>
      <c r="G22" s="12"/>
    </row>
    <row r="23" ht="21.75" customHeight="1">
      <c r="B23" s="9" t="s">
        <v>59</v>
      </c>
    </row>
    <row r="24" spans="2:7" ht="19.5" customHeight="1">
      <c r="B24" s="13" t="s">
        <v>3</v>
      </c>
      <c r="C24" s="14" t="s">
        <v>1</v>
      </c>
      <c r="D24" s="15">
        <f>TK!F5</f>
        <v>32</v>
      </c>
      <c r="E24" s="16" t="s">
        <v>6</v>
      </c>
      <c r="F24" s="17">
        <f>D24/49</f>
        <v>0.6530612244897959</v>
      </c>
      <c r="G24" s="16" t="s">
        <v>97</v>
      </c>
    </row>
    <row r="25" spans="3:7" ht="19.5" customHeight="1">
      <c r="C25" s="14"/>
      <c r="D25" s="24" t="s">
        <v>101</v>
      </c>
      <c r="E25" s="16"/>
      <c r="F25" s="17"/>
      <c r="G25" s="12"/>
    </row>
    <row r="26" spans="2:7" ht="19.5" customHeight="1">
      <c r="B26" s="13" t="s">
        <v>4</v>
      </c>
      <c r="C26" s="14" t="s">
        <v>1</v>
      </c>
      <c r="D26" s="15">
        <f>TK!G5</f>
        <v>12</v>
      </c>
      <c r="E26" s="16" t="s">
        <v>6</v>
      </c>
      <c r="F26" s="17">
        <f>D26/49</f>
        <v>0.24489795918367346</v>
      </c>
      <c r="G26" s="16" t="s">
        <v>97</v>
      </c>
    </row>
    <row r="27" spans="3:7" ht="19.5" customHeight="1">
      <c r="C27" s="14"/>
      <c r="D27" s="24" t="s">
        <v>101</v>
      </c>
      <c r="E27" s="16"/>
      <c r="F27" s="17"/>
      <c r="G27" s="12"/>
    </row>
    <row r="28" spans="2:7" ht="19.5" customHeight="1">
      <c r="B28" s="13" t="s">
        <v>5</v>
      </c>
      <c r="C28" s="14" t="s">
        <v>1</v>
      </c>
      <c r="D28" s="15">
        <f>TK!H5</f>
        <v>0</v>
      </c>
      <c r="E28" s="16" t="s">
        <v>6</v>
      </c>
      <c r="F28" s="17">
        <f>D28/49</f>
        <v>0</v>
      </c>
      <c r="G28" s="16" t="s">
        <v>97</v>
      </c>
    </row>
    <row r="29" spans="3:7" ht="19.5" customHeight="1">
      <c r="C29" s="14"/>
      <c r="D29" s="24" t="s">
        <v>101</v>
      </c>
      <c r="E29" s="16"/>
      <c r="F29" s="17"/>
      <c r="G29" s="12"/>
    </row>
    <row r="30" ht="21.75" customHeight="1">
      <c r="B30" s="9" t="s">
        <v>60</v>
      </c>
    </row>
    <row r="31" spans="2:7" ht="19.5" customHeight="1">
      <c r="B31" s="13" t="s">
        <v>3</v>
      </c>
      <c r="C31" s="14" t="s">
        <v>1</v>
      </c>
      <c r="D31" s="15">
        <f>TK!F6</f>
        <v>27</v>
      </c>
      <c r="E31" s="16" t="s">
        <v>6</v>
      </c>
      <c r="F31" s="17">
        <f>D31/49</f>
        <v>0.5510204081632653</v>
      </c>
      <c r="G31" s="16" t="s">
        <v>97</v>
      </c>
    </row>
    <row r="32" spans="3:7" ht="19.5" customHeight="1">
      <c r="C32" s="14"/>
      <c r="D32" s="24" t="s">
        <v>101</v>
      </c>
      <c r="E32" s="16"/>
      <c r="F32" s="17"/>
      <c r="G32" s="12"/>
    </row>
    <row r="33" spans="2:7" ht="19.5" customHeight="1">
      <c r="B33" s="13" t="s">
        <v>4</v>
      </c>
      <c r="C33" s="14" t="s">
        <v>1</v>
      </c>
      <c r="D33" s="15">
        <f>TK!G6</f>
        <v>17</v>
      </c>
      <c r="E33" s="16" t="s">
        <v>6</v>
      </c>
      <c r="F33" s="17">
        <f>D33/49</f>
        <v>0.3469387755102041</v>
      </c>
      <c r="G33" s="16" t="s">
        <v>97</v>
      </c>
    </row>
    <row r="34" spans="3:7" ht="19.5" customHeight="1">
      <c r="C34" s="14"/>
      <c r="D34" s="24" t="s">
        <v>101</v>
      </c>
      <c r="E34" s="16"/>
      <c r="F34" s="17"/>
      <c r="G34" s="12"/>
    </row>
    <row r="35" spans="2:7" ht="19.5" customHeight="1">
      <c r="B35" s="13" t="s">
        <v>5</v>
      </c>
      <c r="C35" s="14" t="s">
        <v>1</v>
      </c>
      <c r="D35" s="15">
        <f>TK!H6</f>
        <v>0</v>
      </c>
      <c r="E35" s="16" t="s">
        <v>6</v>
      </c>
      <c r="F35" s="17">
        <f>D35/49</f>
        <v>0</v>
      </c>
      <c r="G35" s="16" t="s">
        <v>97</v>
      </c>
    </row>
    <row r="36" spans="3:7" ht="19.5" customHeight="1">
      <c r="C36" s="14"/>
      <c r="D36" s="24" t="s">
        <v>101</v>
      </c>
      <c r="E36" s="16"/>
      <c r="F36" s="17"/>
      <c r="G36" s="12"/>
    </row>
    <row r="37" spans="1:7" ht="37.5" customHeight="1">
      <c r="A37" s="34" t="s">
        <v>86</v>
      </c>
      <c r="B37" s="34"/>
      <c r="C37" s="34"/>
      <c r="D37" s="34"/>
      <c r="E37" s="34"/>
      <c r="F37" s="34"/>
      <c r="G37" s="34"/>
    </row>
    <row r="38" spans="2:7" ht="19.5" customHeight="1">
      <c r="B38" s="13" t="s">
        <v>3</v>
      </c>
      <c r="C38" s="14" t="s">
        <v>1</v>
      </c>
      <c r="D38" s="15">
        <f>TK!F7</f>
        <v>41</v>
      </c>
      <c r="E38" s="16" t="s">
        <v>6</v>
      </c>
      <c r="F38" s="17">
        <f>D38/49</f>
        <v>0.8367346938775511</v>
      </c>
      <c r="G38" s="16" t="s">
        <v>97</v>
      </c>
    </row>
    <row r="39" spans="3:7" ht="19.5" customHeight="1">
      <c r="C39" s="14"/>
      <c r="D39" s="24" t="s">
        <v>101</v>
      </c>
      <c r="E39" s="16"/>
      <c r="F39" s="17"/>
      <c r="G39" s="12"/>
    </row>
    <row r="40" spans="2:7" ht="19.5" customHeight="1">
      <c r="B40" s="13" t="s">
        <v>4</v>
      </c>
      <c r="C40" s="14" t="s">
        <v>1</v>
      </c>
      <c r="D40" s="15">
        <f>TK!G7</f>
        <v>3</v>
      </c>
      <c r="E40" s="16" t="s">
        <v>6</v>
      </c>
      <c r="F40" s="17">
        <f>D40/49</f>
        <v>0.061224489795918366</v>
      </c>
      <c r="G40" s="16" t="s">
        <v>97</v>
      </c>
    </row>
    <row r="41" spans="3:7" ht="19.5" customHeight="1">
      <c r="C41" s="14"/>
      <c r="D41" s="24" t="s">
        <v>101</v>
      </c>
      <c r="E41" s="16"/>
      <c r="F41" s="17"/>
      <c r="G41" s="12"/>
    </row>
    <row r="42" spans="2:7" ht="19.5" customHeight="1">
      <c r="B42" s="13" t="s">
        <v>5</v>
      </c>
      <c r="C42" s="14" t="s">
        <v>1</v>
      </c>
      <c r="D42" s="15">
        <f>TK!H7</f>
        <v>0</v>
      </c>
      <c r="E42" s="16" t="s">
        <v>6</v>
      </c>
      <c r="F42" s="17">
        <f>D42/49</f>
        <v>0</v>
      </c>
      <c r="G42" s="16" t="s">
        <v>97</v>
      </c>
    </row>
    <row r="43" spans="3:7" ht="19.5" customHeight="1">
      <c r="C43" s="14"/>
      <c r="D43" s="24" t="s">
        <v>101</v>
      </c>
      <c r="E43" s="16"/>
      <c r="F43" s="17"/>
      <c r="G43" s="12"/>
    </row>
    <row r="44" spans="1:7" ht="37.5" customHeight="1">
      <c r="A44" s="34" t="s">
        <v>85</v>
      </c>
      <c r="B44" s="34"/>
      <c r="C44" s="34"/>
      <c r="D44" s="34"/>
      <c r="E44" s="34"/>
      <c r="F44" s="34"/>
      <c r="G44" s="34"/>
    </row>
    <row r="45" spans="2:7" ht="19.5" customHeight="1">
      <c r="B45" s="13" t="s">
        <v>3</v>
      </c>
      <c r="C45" s="14" t="s">
        <v>1</v>
      </c>
      <c r="D45" s="15">
        <f>TK!F8</f>
        <v>37</v>
      </c>
      <c r="E45" s="16" t="s">
        <v>6</v>
      </c>
      <c r="F45" s="17">
        <f>D45/49</f>
        <v>0.7551020408163265</v>
      </c>
      <c r="G45" s="16" t="s">
        <v>97</v>
      </c>
    </row>
    <row r="46" spans="3:7" ht="19.5" customHeight="1">
      <c r="C46" s="14"/>
      <c r="D46" s="24" t="s">
        <v>101</v>
      </c>
      <c r="E46" s="16"/>
      <c r="F46" s="17"/>
      <c r="G46" s="12"/>
    </row>
    <row r="47" spans="2:7" ht="19.5" customHeight="1">
      <c r="B47" s="13" t="s">
        <v>4</v>
      </c>
      <c r="C47" s="14" t="s">
        <v>1</v>
      </c>
      <c r="D47" s="15">
        <f>TK!G8</f>
        <v>7</v>
      </c>
      <c r="E47" s="16" t="s">
        <v>6</v>
      </c>
      <c r="F47" s="17">
        <f>D47/49</f>
        <v>0.14285714285714285</v>
      </c>
      <c r="G47" s="16" t="s">
        <v>97</v>
      </c>
    </row>
    <row r="48" spans="3:7" ht="19.5" customHeight="1">
      <c r="C48" s="14"/>
      <c r="D48" s="24" t="s">
        <v>101</v>
      </c>
      <c r="E48" s="16"/>
      <c r="F48" s="17"/>
      <c r="G48" s="12"/>
    </row>
    <row r="49" spans="2:7" ht="19.5" customHeight="1">
      <c r="B49" s="13" t="s">
        <v>5</v>
      </c>
      <c r="C49" s="14" t="s">
        <v>1</v>
      </c>
      <c r="D49" s="15">
        <f>TK!H8</f>
        <v>0</v>
      </c>
      <c r="E49" s="16" t="s">
        <v>6</v>
      </c>
      <c r="F49" s="17">
        <f>D49/49</f>
        <v>0</v>
      </c>
      <c r="G49" s="16" t="s">
        <v>97</v>
      </c>
    </row>
    <row r="50" spans="3:7" ht="19.5" customHeight="1">
      <c r="C50" s="14"/>
      <c r="D50" s="24" t="s">
        <v>101</v>
      </c>
      <c r="E50" s="16"/>
      <c r="F50" s="17"/>
      <c r="G50" s="12"/>
    </row>
    <row r="51" spans="1:7" ht="37.5" customHeight="1">
      <c r="A51" s="34" t="s">
        <v>87</v>
      </c>
      <c r="B51" s="34"/>
      <c r="C51" s="34"/>
      <c r="D51" s="34"/>
      <c r="E51" s="34"/>
      <c r="F51" s="34"/>
      <c r="G51" s="34"/>
    </row>
    <row r="52" spans="2:7" ht="19.5" customHeight="1">
      <c r="B52" s="13" t="s">
        <v>3</v>
      </c>
      <c r="C52" s="14" t="s">
        <v>1</v>
      </c>
      <c r="D52" s="15">
        <f>TK!F9</f>
        <v>34</v>
      </c>
      <c r="E52" s="16" t="s">
        <v>6</v>
      </c>
      <c r="F52" s="17">
        <f>D52/49</f>
        <v>0.6938775510204082</v>
      </c>
      <c r="G52" s="16" t="s">
        <v>97</v>
      </c>
    </row>
    <row r="53" spans="3:7" ht="19.5" customHeight="1">
      <c r="C53" s="14"/>
      <c r="D53" s="24" t="s">
        <v>101</v>
      </c>
      <c r="E53" s="16"/>
      <c r="F53" s="17"/>
      <c r="G53" s="12"/>
    </row>
    <row r="54" spans="2:7" ht="19.5" customHeight="1">
      <c r="B54" s="13" t="s">
        <v>4</v>
      </c>
      <c r="C54" s="14" t="s">
        <v>1</v>
      </c>
      <c r="D54" s="15">
        <f>TK!G9</f>
        <v>10</v>
      </c>
      <c r="E54" s="16" t="s">
        <v>6</v>
      </c>
      <c r="F54" s="17">
        <f>D54/49</f>
        <v>0.20408163265306123</v>
      </c>
      <c r="G54" s="16" t="s">
        <v>97</v>
      </c>
    </row>
    <row r="55" spans="3:7" ht="19.5" customHeight="1">
      <c r="C55" s="14"/>
      <c r="D55" s="24" t="s">
        <v>101</v>
      </c>
      <c r="E55" s="16"/>
      <c r="F55" s="17"/>
      <c r="G55" s="12"/>
    </row>
    <row r="56" spans="2:7" ht="19.5" customHeight="1">
      <c r="B56" s="13" t="s">
        <v>5</v>
      </c>
      <c r="C56" s="14" t="s">
        <v>1</v>
      </c>
      <c r="D56" s="15">
        <f>TK!H9</f>
        <v>0</v>
      </c>
      <c r="E56" s="16" t="s">
        <v>6</v>
      </c>
      <c r="F56" s="17">
        <f>D56/49</f>
        <v>0</v>
      </c>
      <c r="G56" s="16" t="s">
        <v>97</v>
      </c>
    </row>
    <row r="57" spans="3:7" ht="19.5" customHeight="1">
      <c r="C57" s="14"/>
      <c r="D57" s="24" t="s">
        <v>101</v>
      </c>
      <c r="E57" s="16"/>
      <c r="F57" s="17"/>
      <c r="G57" s="12"/>
    </row>
    <row r="58" ht="21.75" customHeight="1">
      <c r="B58" s="9" t="s">
        <v>61</v>
      </c>
    </row>
    <row r="59" spans="2:7" ht="19.5" customHeight="1">
      <c r="B59" s="13" t="s">
        <v>3</v>
      </c>
      <c r="C59" s="14" t="s">
        <v>1</v>
      </c>
      <c r="D59" s="15">
        <f>TK!F10</f>
        <v>31</v>
      </c>
      <c r="E59" s="16" t="s">
        <v>6</v>
      </c>
      <c r="F59" s="17">
        <f>D59/49</f>
        <v>0.6326530612244898</v>
      </c>
      <c r="G59" s="16" t="s">
        <v>97</v>
      </c>
    </row>
    <row r="60" spans="3:7" ht="19.5" customHeight="1">
      <c r="C60" s="14"/>
      <c r="D60" s="24" t="s">
        <v>101</v>
      </c>
      <c r="E60" s="16"/>
      <c r="F60" s="17"/>
      <c r="G60" s="12"/>
    </row>
    <row r="61" spans="2:7" ht="19.5" customHeight="1">
      <c r="B61" s="13" t="s">
        <v>4</v>
      </c>
      <c r="C61" s="14" t="s">
        <v>1</v>
      </c>
      <c r="D61" s="15">
        <f>TK!G10</f>
        <v>12</v>
      </c>
      <c r="E61" s="16" t="s">
        <v>6</v>
      </c>
      <c r="F61" s="17">
        <f>D61/49</f>
        <v>0.24489795918367346</v>
      </c>
      <c r="G61" s="16" t="s">
        <v>97</v>
      </c>
    </row>
    <row r="62" spans="3:7" ht="19.5" customHeight="1">
      <c r="C62" s="14"/>
      <c r="D62" s="24" t="s">
        <v>101</v>
      </c>
      <c r="E62" s="16"/>
      <c r="F62" s="17"/>
      <c r="G62" s="12"/>
    </row>
    <row r="63" spans="2:7" ht="19.5" customHeight="1">
      <c r="B63" s="13" t="s">
        <v>5</v>
      </c>
      <c r="C63" s="14" t="s">
        <v>1</v>
      </c>
      <c r="D63" s="15">
        <f>TK!H10</f>
        <v>1</v>
      </c>
      <c r="E63" s="16" t="s">
        <v>6</v>
      </c>
      <c r="F63" s="17">
        <f>D63/49</f>
        <v>0.02040816326530612</v>
      </c>
      <c r="G63" s="16" t="s">
        <v>97</v>
      </c>
    </row>
    <row r="64" spans="3:7" ht="19.5" customHeight="1">
      <c r="C64" s="14"/>
      <c r="D64" s="24" t="s">
        <v>101</v>
      </c>
      <c r="E64" s="16"/>
      <c r="F64" s="17"/>
      <c r="G64" s="12"/>
    </row>
    <row r="65" ht="21.75" customHeight="1">
      <c r="B65" s="9" t="s">
        <v>62</v>
      </c>
    </row>
    <row r="66" spans="2:7" ht="19.5" customHeight="1">
      <c r="B66" s="13" t="s">
        <v>3</v>
      </c>
      <c r="C66" s="14" t="s">
        <v>1</v>
      </c>
      <c r="D66" s="15">
        <f>TK!F11</f>
        <v>34</v>
      </c>
      <c r="E66" s="16" t="s">
        <v>6</v>
      </c>
      <c r="F66" s="17">
        <f>D66/49</f>
        <v>0.6938775510204082</v>
      </c>
      <c r="G66" s="16" t="s">
        <v>97</v>
      </c>
    </row>
    <row r="67" spans="3:7" ht="19.5" customHeight="1">
      <c r="C67" s="14"/>
      <c r="D67" s="24" t="s">
        <v>101</v>
      </c>
      <c r="E67" s="16"/>
      <c r="F67" s="17"/>
      <c r="G67" s="12"/>
    </row>
    <row r="68" spans="2:7" ht="19.5" customHeight="1">
      <c r="B68" s="13" t="s">
        <v>4</v>
      </c>
      <c r="C68" s="14" t="s">
        <v>1</v>
      </c>
      <c r="D68" s="15">
        <f>TK!G11</f>
        <v>10</v>
      </c>
      <c r="E68" s="16" t="s">
        <v>6</v>
      </c>
      <c r="F68" s="17">
        <f>D68/49</f>
        <v>0.20408163265306123</v>
      </c>
      <c r="G68" s="16" t="s">
        <v>97</v>
      </c>
    </row>
    <row r="69" spans="3:7" ht="19.5" customHeight="1">
      <c r="C69" s="14"/>
      <c r="D69" s="24" t="s">
        <v>101</v>
      </c>
      <c r="E69" s="16"/>
      <c r="F69" s="17"/>
      <c r="G69" s="12"/>
    </row>
    <row r="70" spans="2:7" ht="19.5" customHeight="1">
      <c r="B70" s="13" t="s">
        <v>5</v>
      </c>
      <c r="C70" s="14" t="s">
        <v>1</v>
      </c>
      <c r="D70" s="15">
        <f>TK!H11</f>
        <v>0</v>
      </c>
      <c r="E70" s="16" t="s">
        <v>6</v>
      </c>
      <c r="F70" s="17">
        <f>D70/49</f>
        <v>0</v>
      </c>
      <c r="G70" s="16" t="s">
        <v>97</v>
      </c>
    </row>
    <row r="71" spans="3:7" ht="19.5" customHeight="1">
      <c r="C71" s="14"/>
      <c r="D71" s="24" t="s">
        <v>101</v>
      </c>
      <c r="E71" s="16"/>
      <c r="F71" s="17"/>
      <c r="G71" s="12"/>
    </row>
    <row r="72" ht="21.75" customHeight="1">
      <c r="B72" s="9" t="s">
        <v>63</v>
      </c>
    </row>
    <row r="73" spans="2:7" ht="19.5" customHeight="1">
      <c r="B73" s="13" t="s">
        <v>3</v>
      </c>
      <c r="C73" s="14" t="s">
        <v>1</v>
      </c>
      <c r="D73" s="15">
        <f>TK!F12</f>
        <v>35</v>
      </c>
      <c r="E73" s="16" t="s">
        <v>6</v>
      </c>
      <c r="F73" s="17">
        <f>D73/49</f>
        <v>0.7142857142857143</v>
      </c>
      <c r="G73" s="16" t="s">
        <v>97</v>
      </c>
    </row>
    <row r="74" spans="3:7" ht="19.5" customHeight="1">
      <c r="C74" s="14"/>
      <c r="D74" s="24" t="s">
        <v>101</v>
      </c>
      <c r="E74" s="16"/>
      <c r="F74" s="17"/>
      <c r="G74" s="12"/>
    </row>
    <row r="75" spans="2:7" ht="19.5" customHeight="1">
      <c r="B75" s="13" t="s">
        <v>4</v>
      </c>
      <c r="C75" s="14" t="s">
        <v>1</v>
      </c>
      <c r="D75" s="15">
        <f>TK!G12</f>
        <v>8</v>
      </c>
      <c r="E75" s="16" t="s">
        <v>6</v>
      </c>
      <c r="F75" s="17">
        <f>D75/49</f>
        <v>0.16326530612244897</v>
      </c>
      <c r="G75" s="16" t="s">
        <v>97</v>
      </c>
    </row>
    <row r="76" spans="3:7" ht="19.5" customHeight="1">
      <c r="C76" s="14"/>
      <c r="D76" s="24" t="s">
        <v>101</v>
      </c>
      <c r="E76" s="16"/>
      <c r="F76" s="17"/>
      <c r="G76" s="12"/>
    </row>
    <row r="77" spans="2:7" ht="19.5" customHeight="1">
      <c r="B77" s="13" t="s">
        <v>5</v>
      </c>
      <c r="C77" s="14" t="s">
        <v>1</v>
      </c>
      <c r="D77" s="15">
        <f>TK!H12</f>
        <v>1</v>
      </c>
      <c r="E77" s="16" t="s">
        <v>6</v>
      </c>
      <c r="F77" s="17">
        <f>D77/49</f>
        <v>0.02040816326530612</v>
      </c>
      <c r="G77" s="16" t="s">
        <v>97</v>
      </c>
    </row>
    <row r="78" spans="3:7" ht="19.5" customHeight="1">
      <c r="C78" s="14"/>
      <c r="D78" s="24" t="s">
        <v>101</v>
      </c>
      <c r="E78" s="16"/>
      <c r="F78" s="17"/>
      <c r="G78" s="12"/>
    </row>
    <row r="79" ht="21.75" customHeight="1">
      <c r="B79" s="9" t="s">
        <v>64</v>
      </c>
    </row>
    <row r="80" spans="2:7" ht="19.5" customHeight="1">
      <c r="B80" s="13" t="s">
        <v>3</v>
      </c>
      <c r="C80" s="14" t="s">
        <v>1</v>
      </c>
      <c r="D80" s="15">
        <f>TK!F13</f>
        <v>24</v>
      </c>
      <c r="E80" s="16" t="s">
        <v>6</v>
      </c>
      <c r="F80" s="17">
        <f>D80/49</f>
        <v>0.4897959183673469</v>
      </c>
      <c r="G80" s="16" t="s">
        <v>97</v>
      </c>
    </row>
    <row r="81" spans="3:7" ht="19.5" customHeight="1">
      <c r="C81" s="14"/>
      <c r="D81" s="24" t="s">
        <v>101</v>
      </c>
      <c r="E81" s="16"/>
      <c r="F81" s="17"/>
      <c r="G81" s="12"/>
    </row>
    <row r="82" spans="2:7" ht="19.5" customHeight="1">
      <c r="B82" s="13" t="s">
        <v>4</v>
      </c>
      <c r="C82" s="14" t="s">
        <v>1</v>
      </c>
      <c r="D82" s="15">
        <f>TK!G13</f>
        <v>12</v>
      </c>
      <c r="E82" s="16" t="s">
        <v>6</v>
      </c>
      <c r="F82" s="17">
        <f>D82/49</f>
        <v>0.24489795918367346</v>
      </c>
      <c r="G82" s="16" t="s">
        <v>97</v>
      </c>
    </row>
    <row r="83" spans="3:7" ht="19.5" customHeight="1">
      <c r="C83" s="14"/>
      <c r="D83" s="24" t="s">
        <v>101</v>
      </c>
      <c r="E83" s="16"/>
      <c r="F83" s="17"/>
      <c r="G83" s="12"/>
    </row>
    <row r="84" spans="2:7" ht="19.5" customHeight="1">
      <c r="B84" s="13" t="s">
        <v>5</v>
      </c>
      <c r="C84" s="14" t="s">
        <v>1</v>
      </c>
      <c r="D84" s="15">
        <f>TK!H13</f>
        <v>8</v>
      </c>
      <c r="E84" s="16" t="s">
        <v>6</v>
      </c>
      <c r="F84" s="17">
        <f>D84/49</f>
        <v>0.16326530612244897</v>
      </c>
      <c r="G84" s="16" t="s">
        <v>97</v>
      </c>
    </row>
    <row r="85" spans="3:7" ht="19.5" customHeight="1">
      <c r="C85" s="14"/>
      <c r="D85" s="24" t="s">
        <v>101</v>
      </c>
      <c r="E85" s="16"/>
      <c r="F85" s="17"/>
      <c r="G85" s="12"/>
    </row>
    <row r="86" spans="1:7" ht="36.75" customHeight="1">
      <c r="A86" s="42" t="s">
        <v>89</v>
      </c>
      <c r="B86" s="42"/>
      <c r="C86" s="42"/>
      <c r="D86" s="42"/>
      <c r="E86" s="42"/>
      <c r="F86" s="42"/>
      <c r="G86" s="42"/>
    </row>
    <row r="87" spans="2:7" ht="19.5" customHeight="1">
      <c r="B87" s="13" t="s">
        <v>3</v>
      </c>
      <c r="C87" s="14" t="s">
        <v>1</v>
      </c>
      <c r="D87" s="15">
        <f>TK!F14</f>
        <v>29</v>
      </c>
      <c r="E87" s="16" t="s">
        <v>6</v>
      </c>
      <c r="F87" s="17">
        <f>D87/49</f>
        <v>0.5918367346938775</v>
      </c>
      <c r="G87" s="16" t="s">
        <v>97</v>
      </c>
    </row>
    <row r="88" spans="3:7" ht="19.5" customHeight="1">
      <c r="C88" s="14"/>
      <c r="D88" s="24" t="s">
        <v>101</v>
      </c>
      <c r="E88" s="16"/>
      <c r="F88" s="17"/>
      <c r="G88" s="12"/>
    </row>
    <row r="89" spans="2:7" ht="19.5" customHeight="1">
      <c r="B89" s="13" t="s">
        <v>4</v>
      </c>
      <c r="C89" s="14" t="s">
        <v>1</v>
      </c>
      <c r="D89" s="15">
        <f>TK!G14</f>
        <v>14</v>
      </c>
      <c r="E89" s="16" t="s">
        <v>6</v>
      </c>
      <c r="F89" s="17">
        <f>D89/49</f>
        <v>0.2857142857142857</v>
      </c>
      <c r="G89" s="16" t="s">
        <v>97</v>
      </c>
    </row>
    <row r="90" spans="3:7" ht="19.5" customHeight="1">
      <c r="C90" s="14"/>
      <c r="D90" s="24" t="s">
        <v>101</v>
      </c>
      <c r="E90" s="16"/>
      <c r="F90" s="17"/>
      <c r="G90" s="12"/>
    </row>
    <row r="91" spans="2:7" ht="19.5" customHeight="1">
      <c r="B91" s="13" t="s">
        <v>5</v>
      </c>
      <c r="C91" s="14" t="s">
        <v>1</v>
      </c>
      <c r="D91" s="15">
        <f>TK!H14</f>
        <v>1</v>
      </c>
      <c r="E91" s="16" t="s">
        <v>6</v>
      </c>
      <c r="F91" s="17">
        <f>D91/49</f>
        <v>0.02040816326530612</v>
      </c>
      <c r="G91" s="16" t="s">
        <v>97</v>
      </c>
    </row>
    <row r="92" spans="3:7" ht="19.5" customHeight="1">
      <c r="C92" s="14"/>
      <c r="D92" s="24" t="s">
        <v>101</v>
      </c>
      <c r="E92" s="16"/>
      <c r="F92" s="17"/>
      <c r="G92" s="12"/>
    </row>
    <row r="93" spans="1:7" ht="36" customHeight="1">
      <c r="A93" s="34" t="s">
        <v>88</v>
      </c>
      <c r="B93" s="34"/>
      <c r="C93" s="34"/>
      <c r="D93" s="34"/>
      <c r="E93" s="34"/>
      <c r="F93" s="34"/>
      <c r="G93" s="34"/>
    </row>
    <row r="94" spans="2:7" ht="19.5" customHeight="1">
      <c r="B94" s="13" t="s">
        <v>3</v>
      </c>
      <c r="C94" s="14" t="s">
        <v>1</v>
      </c>
      <c r="D94" s="15">
        <f>TK!F15</f>
        <v>27</v>
      </c>
      <c r="E94" s="16" t="s">
        <v>6</v>
      </c>
      <c r="F94" s="17">
        <f>D94/49</f>
        <v>0.5510204081632653</v>
      </c>
      <c r="G94" s="16" t="s">
        <v>97</v>
      </c>
    </row>
    <row r="95" spans="3:7" ht="19.5" customHeight="1">
      <c r="C95" s="14"/>
      <c r="D95" s="24" t="s">
        <v>101</v>
      </c>
      <c r="E95" s="16"/>
      <c r="F95" s="17"/>
      <c r="G95" s="12"/>
    </row>
    <row r="96" spans="2:7" ht="19.5" customHeight="1">
      <c r="B96" s="13" t="s">
        <v>4</v>
      </c>
      <c r="C96" s="14" t="s">
        <v>1</v>
      </c>
      <c r="D96" s="15">
        <f>TK!G15</f>
        <v>16</v>
      </c>
      <c r="E96" s="16" t="s">
        <v>6</v>
      </c>
      <c r="F96" s="17">
        <f>D96/49</f>
        <v>0.32653061224489793</v>
      </c>
      <c r="G96" s="16" t="s">
        <v>97</v>
      </c>
    </row>
    <row r="97" spans="3:7" ht="19.5" customHeight="1">
      <c r="C97" s="14"/>
      <c r="D97" s="24" t="s">
        <v>101</v>
      </c>
      <c r="E97" s="16"/>
      <c r="F97" s="17"/>
      <c r="G97" s="12"/>
    </row>
    <row r="98" spans="2:7" ht="19.5" customHeight="1">
      <c r="B98" s="13" t="s">
        <v>5</v>
      </c>
      <c r="C98" s="14" t="s">
        <v>1</v>
      </c>
      <c r="D98" s="15">
        <f>TK!H15</f>
        <v>1</v>
      </c>
      <c r="E98" s="16" t="s">
        <v>6</v>
      </c>
      <c r="F98" s="17">
        <f>D98/49</f>
        <v>0.02040816326530612</v>
      </c>
      <c r="G98" s="16" t="s">
        <v>97</v>
      </c>
    </row>
    <row r="99" spans="3:7" ht="19.5" customHeight="1">
      <c r="C99" s="14"/>
      <c r="D99" s="24" t="s">
        <v>101</v>
      </c>
      <c r="E99" s="16"/>
      <c r="F99" s="17"/>
      <c r="G99" s="12"/>
    </row>
    <row r="100" spans="1:7" ht="36.75" customHeight="1">
      <c r="A100" s="34" t="s">
        <v>90</v>
      </c>
      <c r="B100" s="41"/>
      <c r="C100" s="41"/>
      <c r="D100" s="41"/>
      <c r="E100" s="41"/>
      <c r="F100" s="41"/>
      <c r="G100" s="41"/>
    </row>
    <row r="101" spans="2:7" ht="21.75" customHeight="1">
      <c r="B101" s="13" t="s">
        <v>3</v>
      </c>
      <c r="C101" s="14" t="s">
        <v>1</v>
      </c>
      <c r="D101" s="15">
        <f>TK!F16</f>
        <v>9</v>
      </c>
      <c r="E101" s="16" t="s">
        <v>6</v>
      </c>
      <c r="F101" s="17">
        <f>D101/49</f>
        <v>0.1836734693877551</v>
      </c>
      <c r="G101" s="16" t="s">
        <v>97</v>
      </c>
    </row>
    <row r="102" spans="3:7" ht="19.5" customHeight="1">
      <c r="C102" s="14"/>
      <c r="D102" s="24" t="s">
        <v>101</v>
      </c>
      <c r="E102" s="16"/>
      <c r="F102" s="17"/>
      <c r="G102" s="12"/>
    </row>
    <row r="103" spans="2:7" ht="19.5" customHeight="1">
      <c r="B103" s="13" t="s">
        <v>4</v>
      </c>
      <c r="C103" s="14" t="s">
        <v>1</v>
      </c>
      <c r="D103" s="15">
        <f>TK!G16</f>
        <v>24</v>
      </c>
      <c r="E103" s="16" t="s">
        <v>6</v>
      </c>
      <c r="F103" s="17">
        <f>D103/49</f>
        <v>0.4897959183673469</v>
      </c>
      <c r="G103" s="16" t="s">
        <v>97</v>
      </c>
    </row>
    <row r="104" spans="3:7" ht="19.5" customHeight="1">
      <c r="C104" s="14"/>
      <c r="D104" s="24" t="s">
        <v>101</v>
      </c>
      <c r="E104" s="16"/>
      <c r="F104" s="17"/>
      <c r="G104" s="12"/>
    </row>
    <row r="105" spans="2:7" ht="19.5" customHeight="1">
      <c r="B105" s="13" t="s">
        <v>5</v>
      </c>
      <c r="C105" s="14" t="s">
        <v>1</v>
      </c>
      <c r="D105" s="15">
        <f>TK!H16</f>
        <v>11</v>
      </c>
      <c r="E105" s="16" t="s">
        <v>6</v>
      </c>
      <c r="F105" s="17">
        <f>D105/49</f>
        <v>0.22448979591836735</v>
      </c>
      <c r="G105" s="16" t="s">
        <v>97</v>
      </c>
    </row>
    <row r="106" spans="3:7" ht="19.5" customHeight="1">
      <c r="C106" s="14"/>
      <c r="D106" s="24" t="s">
        <v>101</v>
      </c>
      <c r="E106" s="16"/>
      <c r="F106" s="17"/>
      <c r="G106" s="12"/>
    </row>
    <row r="107" spans="1:7" ht="37.5" customHeight="1">
      <c r="A107" s="34" t="s">
        <v>81</v>
      </c>
      <c r="B107" s="34"/>
      <c r="C107" s="34"/>
      <c r="D107" s="34"/>
      <c r="E107" s="34"/>
      <c r="F107" s="34"/>
      <c r="G107" s="34"/>
    </row>
    <row r="108" spans="2:7" ht="19.5" customHeight="1">
      <c r="B108" s="13" t="s">
        <v>3</v>
      </c>
      <c r="C108" s="14" t="s">
        <v>1</v>
      </c>
      <c r="D108" s="15">
        <f>TK!F17</f>
        <v>10</v>
      </c>
      <c r="E108" s="16" t="s">
        <v>6</v>
      </c>
      <c r="F108" s="17">
        <f>D108/49</f>
        <v>0.20408163265306123</v>
      </c>
      <c r="G108" s="16" t="s">
        <v>97</v>
      </c>
    </row>
    <row r="109" spans="3:7" ht="19.5" customHeight="1">
      <c r="C109" s="14"/>
      <c r="D109" s="24" t="s">
        <v>101</v>
      </c>
      <c r="E109" s="16"/>
      <c r="F109" s="17"/>
      <c r="G109" s="12"/>
    </row>
    <row r="110" spans="2:7" ht="19.5" customHeight="1">
      <c r="B110" s="13" t="s">
        <v>4</v>
      </c>
      <c r="C110" s="14" t="s">
        <v>1</v>
      </c>
      <c r="D110" s="15">
        <f>TK!G17</f>
        <v>32</v>
      </c>
      <c r="E110" s="16" t="s">
        <v>6</v>
      </c>
      <c r="F110" s="17">
        <f>D110/49</f>
        <v>0.6530612244897959</v>
      </c>
      <c r="G110" s="16" t="s">
        <v>97</v>
      </c>
    </row>
    <row r="111" spans="3:7" ht="19.5" customHeight="1">
      <c r="C111" s="14"/>
      <c r="D111" s="24" t="s">
        <v>101</v>
      </c>
      <c r="E111" s="16"/>
      <c r="F111" s="17"/>
      <c r="G111" s="12"/>
    </row>
    <row r="112" spans="2:7" ht="19.5" customHeight="1">
      <c r="B112" s="13" t="s">
        <v>5</v>
      </c>
      <c r="C112" s="14" t="s">
        <v>1</v>
      </c>
      <c r="D112" s="15">
        <f>TK!H17</f>
        <v>2</v>
      </c>
      <c r="E112" s="16" t="s">
        <v>6</v>
      </c>
      <c r="F112" s="17">
        <f>D112/49</f>
        <v>0.04081632653061224</v>
      </c>
      <c r="G112" s="16" t="s">
        <v>97</v>
      </c>
    </row>
    <row r="113" spans="3:7" ht="19.5" customHeight="1">
      <c r="C113" s="14"/>
      <c r="D113" s="24" t="s">
        <v>101</v>
      </c>
      <c r="E113" s="16"/>
      <c r="F113" s="17"/>
      <c r="G113" s="12"/>
    </row>
    <row r="114" ht="8.25" customHeight="1"/>
    <row r="115" spans="1:7" ht="37.5" customHeight="1">
      <c r="A115" s="33" t="s">
        <v>98</v>
      </c>
      <c r="B115" s="33"/>
      <c r="C115" s="33"/>
      <c r="D115" s="33"/>
      <c r="E115" s="33"/>
      <c r="F115" s="33"/>
      <c r="G115" s="33"/>
    </row>
    <row r="116" spans="1:7" ht="15" customHeight="1">
      <c r="A116" s="40" t="s">
        <v>107</v>
      </c>
      <c r="B116" s="40"/>
      <c r="C116" s="40"/>
      <c r="D116" s="40"/>
      <c r="E116" s="40"/>
      <c r="F116" s="43" t="s">
        <v>99</v>
      </c>
      <c r="G116" s="43"/>
    </row>
    <row r="117" spans="1:7" ht="18.75">
      <c r="A117" s="40"/>
      <c r="B117" s="40"/>
      <c r="C117" s="40"/>
      <c r="D117" s="40"/>
      <c r="E117" s="40"/>
      <c r="F117" s="43"/>
      <c r="G117" s="43"/>
    </row>
    <row r="118" spans="1:7" ht="18.75">
      <c r="A118" s="40"/>
      <c r="B118" s="40"/>
      <c r="C118" s="40"/>
      <c r="D118" s="40"/>
      <c r="E118" s="40"/>
      <c r="G118" s="11" t="s">
        <v>108</v>
      </c>
    </row>
    <row r="119" spans="1:5" ht="18.75">
      <c r="A119" s="40"/>
      <c r="B119" s="40"/>
      <c r="C119" s="40"/>
      <c r="D119" s="40"/>
      <c r="E119" s="40"/>
    </row>
    <row r="120" spans="1:5" ht="18.75">
      <c r="A120" s="40"/>
      <c r="B120" s="40"/>
      <c r="C120" s="40"/>
      <c r="D120" s="40"/>
      <c r="E120" s="40"/>
    </row>
    <row r="121" spans="1:5" ht="18.75">
      <c r="A121" s="40"/>
      <c r="B121" s="40"/>
      <c r="C121" s="40"/>
      <c r="D121" s="40"/>
      <c r="E121" s="40"/>
    </row>
    <row r="122" spans="1:5" ht="18.75">
      <c r="A122" s="40"/>
      <c r="B122" s="40"/>
      <c r="C122" s="40"/>
      <c r="D122" s="40"/>
      <c r="E122" s="40"/>
    </row>
    <row r="123" spans="1:5" ht="18.75">
      <c r="A123" s="40"/>
      <c r="B123" s="40"/>
      <c r="C123" s="40"/>
      <c r="D123" s="40"/>
      <c r="E123" s="40"/>
    </row>
    <row r="124" spans="1:5" ht="18.75">
      <c r="A124" s="40"/>
      <c r="B124" s="40"/>
      <c r="C124" s="40"/>
      <c r="D124" s="40"/>
      <c r="E124" s="40"/>
    </row>
    <row r="125" spans="1:5" ht="18.75">
      <c r="A125" s="40"/>
      <c r="B125" s="40"/>
      <c r="C125" s="40"/>
      <c r="D125" s="40"/>
      <c r="E125" s="40"/>
    </row>
    <row r="126" spans="1:5" ht="18.75">
      <c r="A126" s="40"/>
      <c r="B126" s="40"/>
      <c r="C126" s="40"/>
      <c r="D126" s="40"/>
      <c r="E126" s="40"/>
    </row>
    <row r="127" spans="1:5" ht="18.75">
      <c r="A127" s="40"/>
      <c r="B127" s="40"/>
      <c r="C127" s="40"/>
      <c r="D127" s="40"/>
      <c r="E127" s="40"/>
    </row>
    <row r="128" spans="1:5" ht="18.75">
      <c r="A128" s="40"/>
      <c r="B128" s="40"/>
      <c r="C128" s="40"/>
      <c r="D128" s="40"/>
      <c r="E128" s="40"/>
    </row>
    <row r="129" spans="1:5" ht="18.75">
      <c r="A129" s="40"/>
      <c r="B129" s="40"/>
      <c r="C129" s="40"/>
      <c r="D129" s="40"/>
      <c r="E129" s="40"/>
    </row>
    <row r="130" spans="1:5" ht="18.75">
      <c r="A130" s="40"/>
      <c r="B130" s="40"/>
      <c r="C130" s="40"/>
      <c r="D130" s="40"/>
      <c r="E130" s="40"/>
    </row>
    <row r="131" spans="1:5" ht="18.75">
      <c r="A131" s="40"/>
      <c r="B131" s="40"/>
      <c r="C131" s="40"/>
      <c r="D131" s="40"/>
      <c r="E131" s="40"/>
    </row>
    <row r="132" spans="1:5" ht="18.75">
      <c r="A132" s="40"/>
      <c r="B132" s="40"/>
      <c r="C132" s="40"/>
      <c r="D132" s="40"/>
      <c r="E132" s="40"/>
    </row>
    <row r="133" spans="1:5" ht="15" customHeight="1">
      <c r="A133" s="40"/>
      <c r="B133" s="40"/>
      <c r="C133" s="40"/>
      <c r="D133" s="40"/>
      <c r="E133" s="40"/>
    </row>
    <row r="134" spans="1:5" ht="18.75">
      <c r="A134" s="40"/>
      <c r="B134" s="40"/>
      <c r="C134" s="40"/>
      <c r="D134" s="40"/>
      <c r="E134" s="40"/>
    </row>
  </sheetData>
  <sheetProtection/>
  <mergeCells count="26">
    <mergeCell ref="A116:E134"/>
    <mergeCell ref="A4:G4"/>
    <mergeCell ref="A107:G107"/>
    <mergeCell ref="A115:G115"/>
    <mergeCell ref="A44:G44"/>
    <mergeCell ref="A51:G51"/>
    <mergeCell ref="A93:G93"/>
    <mergeCell ref="A100:G100"/>
    <mergeCell ref="A86:G86"/>
    <mergeCell ref="F116:G117"/>
    <mergeCell ref="A37:G37"/>
    <mergeCell ref="A11:G11"/>
    <mergeCell ref="A9:G9"/>
    <mergeCell ref="A10:G10"/>
    <mergeCell ref="A1:B1"/>
    <mergeCell ref="A2:B2"/>
    <mergeCell ref="C1:G1"/>
    <mergeCell ref="A3:B3"/>
    <mergeCell ref="E3:G3"/>
    <mergeCell ref="A8:G8"/>
    <mergeCell ref="A14:G14"/>
    <mergeCell ref="A15:G15"/>
    <mergeCell ref="A5:G5"/>
    <mergeCell ref="A6:G6"/>
    <mergeCell ref="A12:G12"/>
    <mergeCell ref="A13:G13"/>
  </mergeCells>
  <printOptions horizontalCentered="1"/>
  <pageMargins left="0.93" right="0.45" top="0.84" bottom="1" header="0.5" footer="0.5"/>
  <pageSetup horizontalDpi="600" verticalDpi="600" orientation="portrait" paperSize="9"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G106"/>
  <sheetViews>
    <sheetView zoomScale="130" zoomScaleNormal="130" zoomScalePageLayoutView="0" workbookViewId="0" topLeftCell="A22">
      <selection activeCell="F22" sqref="F22"/>
    </sheetView>
  </sheetViews>
  <sheetFormatPr defaultColWidth="8.88671875" defaultRowHeight="18.75"/>
  <cols>
    <col min="1" max="1" width="4.99609375" style="12" customWidth="1"/>
    <col min="2" max="2" width="20.99609375" style="13" customWidth="1"/>
    <col min="3" max="3" width="1.4375" style="12" bestFit="1" customWidth="1"/>
    <col min="4" max="4" width="2.6640625" style="15" customWidth="1"/>
    <col min="5" max="5" width="11.3359375" style="11" customWidth="1"/>
    <col min="6" max="6" width="6.88671875" style="15" customWidth="1"/>
    <col min="7" max="7" width="20.10546875" style="11" customWidth="1"/>
    <col min="8" max="16384" width="8.88671875" style="12" customWidth="1"/>
  </cols>
  <sheetData>
    <row r="1" spans="1:7" ht="37.5" customHeight="1">
      <c r="A1" s="35" t="s">
        <v>66</v>
      </c>
      <c r="B1" s="35"/>
      <c r="C1" s="36" t="s">
        <v>67</v>
      </c>
      <c r="D1" s="37"/>
      <c r="E1" s="37"/>
      <c r="F1" s="37"/>
      <c r="G1" s="37"/>
    </row>
    <row r="2" spans="1:2" ht="18.75">
      <c r="A2" s="35"/>
      <c r="B2" s="35"/>
    </row>
    <row r="3" spans="1:7" ht="37.5" customHeight="1">
      <c r="A3" s="46" t="s">
        <v>65</v>
      </c>
      <c r="B3" s="46"/>
      <c r="E3" s="39" t="s">
        <v>68</v>
      </c>
      <c r="F3" s="39"/>
      <c r="G3" s="39"/>
    </row>
    <row r="4" spans="1:7" s="20" customFormat="1" ht="24" customHeight="1">
      <c r="A4" s="30" t="s">
        <v>69</v>
      </c>
      <c r="B4" s="30"/>
      <c r="C4" s="30"/>
      <c r="D4" s="30"/>
      <c r="E4" s="30"/>
      <c r="F4" s="30"/>
      <c r="G4" s="30"/>
    </row>
    <row r="5" spans="1:7" s="20" customFormat="1" ht="18.75">
      <c r="A5" s="30" t="s">
        <v>70</v>
      </c>
      <c r="B5" s="30"/>
      <c r="C5" s="30"/>
      <c r="D5" s="30"/>
      <c r="E5" s="30"/>
      <c r="F5" s="30"/>
      <c r="G5" s="30"/>
    </row>
    <row r="6" spans="1:7" s="20" customFormat="1" ht="18.75">
      <c r="A6" s="30" t="s">
        <v>23</v>
      </c>
      <c r="B6" s="30"/>
      <c r="C6" s="30"/>
      <c r="D6" s="30"/>
      <c r="E6" s="30"/>
      <c r="F6" s="30"/>
      <c r="G6" s="30"/>
    </row>
    <row r="7" spans="1:7" s="20" customFormat="1" ht="24" customHeight="1">
      <c r="A7" s="5"/>
      <c r="B7" s="5"/>
      <c r="C7" s="5"/>
      <c r="D7" s="5"/>
      <c r="E7" s="5"/>
      <c r="F7" s="5"/>
      <c r="G7" s="5"/>
    </row>
    <row r="8" spans="1:7" s="20" customFormat="1" ht="24" customHeight="1">
      <c r="A8" s="5"/>
      <c r="B8" s="19" t="s">
        <v>71</v>
      </c>
      <c r="C8" s="5"/>
      <c r="D8" s="5"/>
      <c r="E8" s="5"/>
      <c r="F8" s="5"/>
      <c r="G8" s="5"/>
    </row>
    <row r="9" spans="1:7" s="20" customFormat="1" ht="24.75" customHeight="1">
      <c r="A9" s="30" t="s">
        <v>72</v>
      </c>
      <c r="B9" s="30"/>
      <c r="C9" s="30"/>
      <c r="D9" s="30"/>
      <c r="E9" s="30"/>
      <c r="F9" s="30"/>
      <c r="G9" s="30"/>
    </row>
    <row r="10" spans="1:7" s="20" customFormat="1" ht="24" customHeight="1">
      <c r="A10" s="5"/>
      <c r="B10" s="19" t="s">
        <v>73</v>
      </c>
      <c r="C10" s="5"/>
      <c r="D10" s="5"/>
      <c r="E10" s="5"/>
      <c r="F10" s="5"/>
      <c r="G10" s="5"/>
    </row>
    <row r="11" spans="1:7" s="20" customFormat="1" ht="24.75" customHeight="1">
      <c r="A11" s="30" t="s">
        <v>74</v>
      </c>
      <c r="B11" s="30"/>
      <c r="C11" s="30"/>
      <c r="D11" s="30"/>
      <c r="E11" s="30"/>
      <c r="F11" s="30"/>
      <c r="G11" s="30"/>
    </row>
    <row r="12" spans="1:7" s="20" customFormat="1" ht="43.5" customHeight="1">
      <c r="A12" s="33" t="s">
        <v>76</v>
      </c>
      <c r="B12" s="33"/>
      <c r="C12" s="33"/>
      <c r="D12" s="33"/>
      <c r="E12" s="33"/>
      <c r="F12" s="33"/>
      <c r="G12" s="33"/>
    </row>
    <row r="13" spans="1:7" s="20" customFormat="1" ht="43.5" customHeight="1">
      <c r="A13" s="33" t="s">
        <v>77</v>
      </c>
      <c r="B13" s="33"/>
      <c r="C13" s="33"/>
      <c r="D13" s="33"/>
      <c r="E13" s="33"/>
      <c r="F13" s="33"/>
      <c r="G13" s="33"/>
    </row>
    <row r="14" spans="1:7" s="20" customFormat="1" ht="43.5" customHeight="1">
      <c r="A14" s="33" t="s">
        <v>78</v>
      </c>
      <c r="B14" s="33"/>
      <c r="C14" s="33"/>
      <c r="D14" s="33"/>
      <c r="E14" s="33"/>
      <c r="F14" s="33"/>
      <c r="G14" s="33"/>
    </row>
    <row r="15" spans="1:7" s="20" customFormat="1" ht="43.5" customHeight="1">
      <c r="A15" s="33" t="s">
        <v>79</v>
      </c>
      <c r="B15" s="33"/>
      <c r="C15" s="33"/>
      <c r="D15" s="33"/>
      <c r="E15" s="33"/>
      <c r="F15" s="33"/>
      <c r="G15" s="33"/>
    </row>
    <row r="16" spans="1:7" s="20" customFormat="1" ht="43.5" customHeight="1">
      <c r="A16" s="33" t="s">
        <v>80</v>
      </c>
      <c r="B16" s="33"/>
      <c r="C16" s="33"/>
      <c r="D16" s="33"/>
      <c r="E16" s="33"/>
      <c r="F16" s="33"/>
      <c r="G16" s="33"/>
    </row>
    <row r="17" spans="1:7" s="20" customFormat="1" ht="24.75" customHeight="1">
      <c r="A17" s="30" t="s">
        <v>75</v>
      </c>
      <c r="B17" s="30"/>
      <c r="C17" s="30"/>
      <c r="D17" s="30"/>
      <c r="E17" s="30"/>
      <c r="F17" s="30"/>
      <c r="G17" s="30"/>
    </row>
    <row r="18" spans="2:6" ht="21.75" customHeight="1">
      <c r="B18" s="8" t="s">
        <v>58</v>
      </c>
      <c r="C18" s="9"/>
      <c r="D18" s="10"/>
      <c r="E18" s="8"/>
      <c r="F18" s="10"/>
    </row>
    <row r="19" spans="2:7" ht="21.75" customHeight="1">
      <c r="B19" s="13" t="s">
        <v>0</v>
      </c>
      <c r="C19" s="14" t="s">
        <v>1</v>
      </c>
      <c r="D19" s="15">
        <f>TK!D4</f>
        <v>44</v>
      </c>
      <c r="E19" s="16"/>
      <c r="G19" s="16"/>
    </row>
    <row r="20" spans="2:7" ht="21.75" customHeight="1">
      <c r="B20" s="13" t="s">
        <v>2</v>
      </c>
      <c r="C20" s="14" t="s">
        <v>1</v>
      </c>
      <c r="D20" s="15">
        <f>TK!E4</f>
        <v>0</v>
      </c>
      <c r="E20" s="16"/>
      <c r="G20" s="16"/>
    </row>
    <row r="21" spans="2:7" ht="21.75" customHeight="1">
      <c r="B21" s="13" t="s">
        <v>3</v>
      </c>
      <c r="C21" s="14" t="s">
        <v>1</v>
      </c>
      <c r="D21" s="15">
        <f>TK!F4</f>
        <v>41</v>
      </c>
      <c r="E21" s="16" t="s">
        <v>6</v>
      </c>
      <c r="F21" s="17">
        <f>D21/49</f>
        <v>0.8367346938775511</v>
      </c>
      <c r="G21" s="16" t="s">
        <v>84</v>
      </c>
    </row>
    <row r="22" spans="2:7" ht="21.75" customHeight="1">
      <c r="B22" s="13" t="s">
        <v>4</v>
      </c>
      <c r="C22" s="14" t="s">
        <v>1</v>
      </c>
      <c r="D22" s="15">
        <f>TK!G4</f>
        <v>3</v>
      </c>
      <c r="E22" s="16" t="s">
        <v>6</v>
      </c>
      <c r="F22" s="17">
        <f>D22/49</f>
        <v>0.061224489795918366</v>
      </c>
      <c r="G22" s="16" t="s">
        <v>84</v>
      </c>
    </row>
    <row r="23" spans="2:7" ht="21.75" customHeight="1">
      <c r="B23" s="13" t="s">
        <v>5</v>
      </c>
      <c r="C23" s="14" t="s">
        <v>1</v>
      </c>
      <c r="D23" s="15">
        <f>TK!H4</f>
        <v>0</v>
      </c>
      <c r="E23" s="16" t="s">
        <v>6</v>
      </c>
      <c r="F23" s="17">
        <f>D23/49</f>
        <v>0</v>
      </c>
      <c r="G23" s="16" t="s">
        <v>84</v>
      </c>
    </row>
    <row r="24" ht="21.75" customHeight="1">
      <c r="B24" s="9" t="s">
        <v>59</v>
      </c>
    </row>
    <row r="25" spans="2:7" ht="21.75" customHeight="1">
      <c r="B25" s="13" t="s">
        <v>0</v>
      </c>
      <c r="C25" s="14" t="s">
        <v>1</v>
      </c>
      <c r="D25" s="15">
        <f>TK!D5</f>
        <v>44</v>
      </c>
      <c r="E25" s="16"/>
      <c r="G25" s="16"/>
    </row>
    <row r="26" spans="2:7" ht="21.75" customHeight="1">
      <c r="B26" s="13" t="s">
        <v>2</v>
      </c>
      <c r="C26" s="14" t="s">
        <v>1</v>
      </c>
      <c r="D26" s="15">
        <f>TK!E5</f>
        <v>0</v>
      </c>
      <c r="E26" s="16"/>
      <c r="G26" s="16"/>
    </row>
    <row r="27" spans="2:7" ht="21.75" customHeight="1">
      <c r="B27" s="13" t="s">
        <v>3</v>
      </c>
      <c r="C27" s="14" t="s">
        <v>1</v>
      </c>
      <c r="D27" s="15">
        <f>TK!F5</f>
        <v>32</v>
      </c>
      <c r="E27" s="16" t="s">
        <v>6</v>
      </c>
      <c r="F27" s="17">
        <f>D27/49</f>
        <v>0.6530612244897959</v>
      </c>
      <c r="G27" s="16" t="s">
        <v>84</v>
      </c>
    </row>
    <row r="28" spans="2:7" ht="21.75" customHeight="1">
      <c r="B28" s="13" t="s">
        <v>4</v>
      </c>
      <c r="C28" s="14" t="s">
        <v>1</v>
      </c>
      <c r="D28" s="15">
        <f>TK!G5</f>
        <v>12</v>
      </c>
      <c r="E28" s="16" t="s">
        <v>6</v>
      </c>
      <c r="F28" s="17">
        <f>D28/49</f>
        <v>0.24489795918367346</v>
      </c>
      <c r="G28" s="16" t="s">
        <v>84</v>
      </c>
    </row>
    <row r="29" spans="2:7" ht="21.75" customHeight="1">
      <c r="B29" s="13" t="s">
        <v>5</v>
      </c>
      <c r="C29" s="14" t="s">
        <v>1</v>
      </c>
      <c r="D29" s="15">
        <f>TK!H5</f>
        <v>0</v>
      </c>
      <c r="E29" s="16" t="s">
        <v>6</v>
      </c>
      <c r="F29" s="17">
        <f>D26/49</f>
        <v>0</v>
      </c>
      <c r="G29" s="16" t="s">
        <v>84</v>
      </c>
    </row>
    <row r="30" ht="21.75" customHeight="1">
      <c r="B30" s="9" t="s">
        <v>60</v>
      </c>
    </row>
    <row r="31" spans="2:7" ht="21.75" customHeight="1">
      <c r="B31" s="13" t="s">
        <v>0</v>
      </c>
      <c r="C31" s="14" t="s">
        <v>1</v>
      </c>
      <c r="D31" s="15">
        <f>TK!D6</f>
        <v>44</v>
      </c>
      <c r="E31" s="16"/>
      <c r="G31" s="16"/>
    </row>
    <row r="32" spans="2:7" ht="21.75" customHeight="1">
      <c r="B32" s="13" t="s">
        <v>2</v>
      </c>
      <c r="C32" s="14" t="s">
        <v>1</v>
      </c>
      <c r="D32" s="15">
        <f>TK!E6</f>
        <v>0</v>
      </c>
      <c r="E32" s="16"/>
      <c r="G32" s="16"/>
    </row>
    <row r="33" spans="2:7" ht="21.75" customHeight="1">
      <c r="B33" s="13" t="s">
        <v>3</v>
      </c>
      <c r="C33" s="14" t="s">
        <v>1</v>
      </c>
      <c r="D33" s="15">
        <f>TK!F6</f>
        <v>27</v>
      </c>
      <c r="E33" s="16" t="s">
        <v>6</v>
      </c>
      <c r="F33" s="17">
        <f>D33/49</f>
        <v>0.5510204081632653</v>
      </c>
      <c r="G33" s="16" t="s">
        <v>84</v>
      </c>
    </row>
    <row r="34" spans="2:7" ht="21.75" customHeight="1">
      <c r="B34" s="13" t="s">
        <v>4</v>
      </c>
      <c r="C34" s="14" t="s">
        <v>1</v>
      </c>
      <c r="D34" s="15">
        <f>TK!G6</f>
        <v>17</v>
      </c>
      <c r="E34" s="16" t="s">
        <v>6</v>
      </c>
      <c r="F34" s="17">
        <f>D34/49</f>
        <v>0.3469387755102041</v>
      </c>
      <c r="G34" s="16" t="s">
        <v>84</v>
      </c>
    </row>
    <row r="35" spans="2:7" ht="21.75" customHeight="1">
      <c r="B35" s="13" t="s">
        <v>5</v>
      </c>
      <c r="C35" s="14" t="s">
        <v>1</v>
      </c>
      <c r="D35" s="15">
        <f>TK!H6</f>
        <v>0</v>
      </c>
      <c r="E35" s="16" t="s">
        <v>6</v>
      </c>
      <c r="F35" s="17">
        <f>D35/49</f>
        <v>0</v>
      </c>
      <c r="G35" s="16" t="s">
        <v>84</v>
      </c>
    </row>
    <row r="36" spans="1:7" ht="37.5" customHeight="1">
      <c r="A36" s="34" t="s">
        <v>86</v>
      </c>
      <c r="B36" s="34"/>
      <c r="C36" s="34"/>
      <c r="D36" s="34"/>
      <c r="E36" s="34"/>
      <c r="F36" s="34"/>
      <c r="G36" s="34"/>
    </row>
    <row r="37" spans="2:7" ht="21.75" customHeight="1">
      <c r="B37" s="13" t="s">
        <v>0</v>
      </c>
      <c r="C37" s="14" t="s">
        <v>1</v>
      </c>
      <c r="D37" s="15">
        <f>TK!D7</f>
        <v>44</v>
      </c>
      <c r="E37" s="16"/>
      <c r="G37" s="16"/>
    </row>
    <row r="38" spans="2:7" ht="21.75" customHeight="1">
      <c r="B38" s="13" t="s">
        <v>2</v>
      </c>
      <c r="C38" s="14" t="s">
        <v>1</v>
      </c>
      <c r="D38" s="15">
        <f>TK!E7</f>
        <v>0</v>
      </c>
      <c r="E38" s="16"/>
      <c r="G38" s="16"/>
    </row>
    <row r="39" spans="2:7" ht="21.75" customHeight="1">
      <c r="B39" s="13" t="s">
        <v>3</v>
      </c>
      <c r="C39" s="14" t="s">
        <v>1</v>
      </c>
      <c r="D39" s="15">
        <f>TK!F7</f>
        <v>41</v>
      </c>
      <c r="E39" s="16" t="s">
        <v>6</v>
      </c>
      <c r="F39" s="17">
        <f>D39/49</f>
        <v>0.8367346938775511</v>
      </c>
      <c r="G39" s="16" t="s">
        <v>84</v>
      </c>
    </row>
    <row r="40" spans="2:7" ht="21.75" customHeight="1">
      <c r="B40" s="13" t="s">
        <v>4</v>
      </c>
      <c r="C40" s="14" t="s">
        <v>1</v>
      </c>
      <c r="D40" s="15">
        <f>TK!G7</f>
        <v>3</v>
      </c>
      <c r="E40" s="16" t="s">
        <v>6</v>
      </c>
      <c r="F40" s="17">
        <f>D40/49</f>
        <v>0.061224489795918366</v>
      </c>
      <c r="G40" s="16" t="s">
        <v>84</v>
      </c>
    </row>
    <row r="41" spans="2:7" ht="21.75" customHeight="1">
      <c r="B41" s="13" t="s">
        <v>5</v>
      </c>
      <c r="C41" s="14" t="s">
        <v>1</v>
      </c>
      <c r="D41" s="15">
        <f>TK!H7</f>
        <v>0</v>
      </c>
      <c r="E41" s="16" t="s">
        <v>6</v>
      </c>
      <c r="F41" s="17">
        <f>D41/49</f>
        <v>0</v>
      </c>
      <c r="G41" s="16" t="s">
        <v>84</v>
      </c>
    </row>
    <row r="42" spans="1:7" ht="37.5" customHeight="1">
      <c r="A42" s="34" t="s">
        <v>85</v>
      </c>
      <c r="B42" s="34"/>
      <c r="C42" s="34"/>
      <c r="D42" s="34"/>
      <c r="E42" s="34"/>
      <c r="F42" s="34"/>
      <c r="G42" s="34"/>
    </row>
    <row r="43" spans="2:7" ht="21.75" customHeight="1">
      <c r="B43" s="13" t="s">
        <v>0</v>
      </c>
      <c r="C43" s="14" t="s">
        <v>1</v>
      </c>
      <c r="D43" s="15">
        <f>TK!D8</f>
        <v>44</v>
      </c>
      <c r="E43" s="16"/>
      <c r="G43" s="16"/>
    </row>
    <row r="44" spans="2:7" ht="21.75" customHeight="1">
      <c r="B44" s="13" t="s">
        <v>2</v>
      </c>
      <c r="C44" s="14" t="s">
        <v>1</v>
      </c>
      <c r="D44" s="15">
        <f>TK!E8</f>
        <v>0</v>
      </c>
      <c r="E44" s="16"/>
      <c r="G44" s="16"/>
    </row>
    <row r="45" spans="2:7" ht="21.75" customHeight="1">
      <c r="B45" s="13" t="s">
        <v>3</v>
      </c>
      <c r="C45" s="14" t="s">
        <v>1</v>
      </c>
      <c r="D45" s="15">
        <f>TK!F8</f>
        <v>37</v>
      </c>
      <c r="E45" s="16" t="s">
        <v>6</v>
      </c>
      <c r="F45" s="17">
        <f>D45/49</f>
        <v>0.7551020408163265</v>
      </c>
      <c r="G45" s="16" t="s">
        <v>84</v>
      </c>
    </row>
    <row r="46" spans="2:7" ht="21.75" customHeight="1">
      <c r="B46" s="13" t="s">
        <v>4</v>
      </c>
      <c r="C46" s="14" t="s">
        <v>1</v>
      </c>
      <c r="D46" s="15">
        <f>TK!G8</f>
        <v>7</v>
      </c>
      <c r="E46" s="16" t="s">
        <v>6</v>
      </c>
      <c r="F46" s="17">
        <f>D46/49</f>
        <v>0.14285714285714285</v>
      </c>
      <c r="G46" s="16" t="s">
        <v>84</v>
      </c>
    </row>
    <row r="47" spans="2:7" ht="21.75" customHeight="1">
      <c r="B47" s="13" t="s">
        <v>5</v>
      </c>
      <c r="C47" s="14" t="s">
        <v>1</v>
      </c>
      <c r="D47" s="15">
        <f>TK!H8</f>
        <v>0</v>
      </c>
      <c r="E47" s="16" t="s">
        <v>6</v>
      </c>
      <c r="F47" s="17">
        <f>D47/49</f>
        <v>0</v>
      </c>
      <c r="G47" s="16" t="s">
        <v>84</v>
      </c>
    </row>
    <row r="48" spans="1:7" ht="37.5" customHeight="1">
      <c r="A48" s="34" t="s">
        <v>87</v>
      </c>
      <c r="B48" s="34"/>
      <c r="C48" s="34"/>
      <c r="D48" s="34"/>
      <c r="E48" s="34"/>
      <c r="F48" s="34"/>
      <c r="G48" s="34"/>
    </row>
    <row r="49" spans="2:7" ht="21.75" customHeight="1">
      <c r="B49" s="13" t="s">
        <v>0</v>
      </c>
      <c r="C49" s="14" t="s">
        <v>1</v>
      </c>
      <c r="D49" s="15">
        <f>TK!D9</f>
        <v>44</v>
      </c>
      <c r="E49" s="16"/>
      <c r="G49" s="16"/>
    </row>
    <row r="50" spans="2:7" ht="21.75" customHeight="1">
      <c r="B50" s="13" t="s">
        <v>2</v>
      </c>
      <c r="C50" s="14" t="s">
        <v>1</v>
      </c>
      <c r="D50" s="15">
        <f>TK!E9</f>
        <v>0</v>
      </c>
      <c r="E50" s="16"/>
      <c r="G50" s="16"/>
    </row>
    <row r="51" spans="2:7" ht="21.75" customHeight="1">
      <c r="B51" s="13" t="s">
        <v>3</v>
      </c>
      <c r="C51" s="14" t="s">
        <v>1</v>
      </c>
      <c r="D51" s="15">
        <f>TK!F9</f>
        <v>34</v>
      </c>
      <c r="E51" s="16" t="s">
        <v>6</v>
      </c>
      <c r="F51" s="17">
        <f>D51/49</f>
        <v>0.6938775510204082</v>
      </c>
      <c r="G51" s="16" t="s">
        <v>84</v>
      </c>
    </row>
    <row r="52" spans="2:7" ht="21.75" customHeight="1">
      <c r="B52" s="13" t="s">
        <v>4</v>
      </c>
      <c r="C52" s="14" t="s">
        <v>1</v>
      </c>
      <c r="D52" s="15">
        <f>TK!G9</f>
        <v>10</v>
      </c>
      <c r="E52" s="16" t="s">
        <v>6</v>
      </c>
      <c r="F52" s="17">
        <f>D52/49</f>
        <v>0.20408163265306123</v>
      </c>
      <c r="G52" s="16" t="s">
        <v>84</v>
      </c>
    </row>
    <row r="53" spans="2:7" ht="21.75" customHeight="1">
      <c r="B53" s="13" t="s">
        <v>5</v>
      </c>
      <c r="C53" s="14" t="s">
        <v>1</v>
      </c>
      <c r="D53" s="15">
        <f>TK!H9</f>
        <v>0</v>
      </c>
      <c r="E53" s="16" t="s">
        <v>6</v>
      </c>
      <c r="F53" s="17">
        <f>D53/49</f>
        <v>0</v>
      </c>
      <c r="G53" s="16" t="s">
        <v>84</v>
      </c>
    </row>
    <row r="54" ht="21.75" customHeight="1">
      <c r="B54" s="9" t="s">
        <v>61</v>
      </c>
    </row>
    <row r="55" spans="2:7" ht="21.75" customHeight="1">
      <c r="B55" s="13" t="s">
        <v>0</v>
      </c>
      <c r="C55" s="14" t="s">
        <v>1</v>
      </c>
      <c r="D55" s="15">
        <f>TK!D10</f>
        <v>44</v>
      </c>
      <c r="E55" s="16"/>
      <c r="G55" s="16"/>
    </row>
    <row r="56" spans="2:7" ht="21.75" customHeight="1">
      <c r="B56" s="13" t="s">
        <v>2</v>
      </c>
      <c r="C56" s="14" t="s">
        <v>1</v>
      </c>
      <c r="D56" s="15">
        <f>TK!E10</f>
        <v>0</v>
      </c>
      <c r="E56" s="16"/>
      <c r="G56" s="16"/>
    </row>
    <row r="57" spans="2:7" ht="21.75" customHeight="1">
      <c r="B57" s="13" t="s">
        <v>3</v>
      </c>
      <c r="C57" s="14" t="s">
        <v>1</v>
      </c>
      <c r="D57" s="15">
        <f>TK!F10</f>
        <v>31</v>
      </c>
      <c r="E57" s="16" t="s">
        <v>6</v>
      </c>
      <c r="F57" s="17">
        <f>D57/49</f>
        <v>0.6326530612244898</v>
      </c>
      <c r="G57" s="16" t="s">
        <v>84</v>
      </c>
    </row>
    <row r="58" spans="2:7" ht="21.75" customHeight="1">
      <c r="B58" s="13" t="s">
        <v>4</v>
      </c>
      <c r="C58" s="14" t="s">
        <v>1</v>
      </c>
      <c r="D58" s="15">
        <f>TK!G10</f>
        <v>12</v>
      </c>
      <c r="E58" s="16" t="s">
        <v>6</v>
      </c>
      <c r="F58" s="17">
        <f>D58/49</f>
        <v>0.24489795918367346</v>
      </c>
      <c r="G58" s="16" t="s">
        <v>84</v>
      </c>
    </row>
    <row r="59" spans="2:7" ht="21.75" customHeight="1">
      <c r="B59" s="13" t="s">
        <v>5</v>
      </c>
      <c r="C59" s="14" t="s">
        <v>1</v>
      </c>
      <c r="D59" s="15">
        <f>TK!H10</f>
        <v>1</v>
      </c>
      <c r="E59" s="16" t="s">
        <v>6</v>
      </c>
      <c r="F59" s="17">
        <f>D59/49</f>
        <v>0.02040816326530612</v>
      </c>
      <c r="G59" s="16" t="s">
        <v>84</v>
      </c>
    </row>
    <row r="60" spans="3:7" ht="21.75" customHeight="1">
      <c r="C60" s="14"/>
      <c r="E60" s="16"/>
      <c r="F60" s="17"/>
      <c r="G60" s="16"/>
    </row>
    <row r="61" ht="21.75" customHeight="1">
      <c r="B61" s="9" t="s">
        <v>62</v>
      </c>
    </row>
    <row r="62" spans="2:7" ht="21.75" customHeight="1">
      <c r="B62" s="13" t="s">
        <v>0</v>
      </c>
      <c r="C62" s="14" t="s">
        <v>1</v>
      </c>
      <c r="D62" s="15">
        <f>TK!D11</f>
        <v>44</v>
      </c>
      <c r="E62" s="16"/>
      <c r="G62" s="16"/>
    </row>
    <row r="63" spans="2:7" ht="21.75" customHeight="1">
      <c r="B63" s="13" t="s">
        <v>2</v>
      </c>
      <c r="C63" s="14" t="s">
        <v>1</v>
      </c>
      <c r="D63" s="15">
        <f>TK!E11</f>
        <v>0</v>
      </c>
      <c r="E63" s="16"/>
      <c r="G63" s="16"/>
    </row>
    <row r="64" spans="2:7" ht="21.75" customHeight="1">
      <c r="B64" s="13" t="s">
        <v>3</v>
      </c>
      <c r="C64" s="14" t="s">
        <v>1</v>
      </c>
      <c r="D64" s="15">
        <f>TK!F11</f>
        <v>34</v>
      </c>
      <c r="E64" s="16" t="s">
        <v>6</v>
      </c>
      <c r="F64" s="17">
        <f>D64/49</f>
        <v>0.6938775510204082</v>
      </c>
      <c r="G64" s="16" t="s">
        <v>84</v>
      </c>
    </row>
    <row r="65" spans="2:7" ht="21.75" customHeight="1">
      <c r="B65" s="13" t="s">
        <v>4</v>
      </c>
      <c r="C65" s="14" t="s">
        <v>1</v>
      </c>
      <c r="D65" s="15">
        <f>TK!G11</f>
        <v>10</v>
      </c>
      <c r="E65" s="16" t="s">
        <v>6</v>
      </c>
      <c r="F65" s="17">
        <f>D65/49</f>
        <v>0.20408163265306123</v>
      </c>
      <c r="G65" s="16" t="s">
        <v>84</v>
      </c>
    </row>
    <row r="66" spans="2:7" ht="21.75" customHeight="1">
      <c r="B66" s="13" t="s">
        <v>5</v>
      </c>
      <c r="C66" s="14" t="s">
        <v>1</v>
      </c>
      <c r="D66" s="15">
        <f>TK!H11</f>
        <v>0</v>
      </c>
      <c r="E66" s="16" t="s">
        <v>6</v>
      </c>
      <c r="F66" s="17">
        <f>D66/49</f>
        <v>0</v>
      </c>
      <c r="G66" s="16" t="s">
        <v>84</v>
      </c>
    </row>
    <row r="67" ht="21.75" customHeight="1">
      <c r="B67" s="9" t="s">
        <v>63</v>
      </c>
    </row>
    <row r="68" spans="2:7" ht="21.75" customHeight="1">
      <c r="B68" s="13" t="s">
        <v>0</v>
      </c>
      <c r="C68" s="14" t="s">
        <v>1</v>
      </c>
      <c r="D68" s="15">
        <f>TK!D12</f>
        <v>44</v>
      </c>
      <c r="E68" s="16"/>
      <c r="G68" s="16"/>
    </row>
    <row r="69" spans="2:7" ht="21.75" customHeight="1">
      <c r="B69" s="13" t="s">
        <v>2</v>
      </c>
      <c r="C69" s="14" t="s">
        <v>1</v>
      </c>
      <c r="D69" s="15">
        <f>TK!E12</f>
        <v>0</v>
      </c>
      <c r="E69" s="16"/>
      <c r="G69" s="16"/>
    </row>
    <row r="70" spans="2:7" ht="21.75" customHeight="1">
      <c r="B70" s="13" t="s">
        <v>3</v>
      </c>
      <c r="C70" s="14" t="s">
        <v>1</v>
      </c>
      <c r="D70" s="15">
        <f>TK!F12</f>
        <v>35</v>
      </c>
      <c r="E70" s="16" t="s">
        <v>6</v>
      </c>
      <c r="F70" s="17">
        <f>D70/49</f>
        <v>0.7142857142857143</v>
      </c>
      <c r="G70" s="16" t="s">
        <v>84</v>
      </c>
    </row>
    <row r="71" spans="2:7" ht="21.75" customHeight="1">
      <c r="B71" s="13" t="s">
        <v>4</v>
      </c>
      <c r="C71" s="14" t="s">
        <v>1</v>
      </c>
      <c r="D71" s="15">
        <f>TK!G12</f>
        <v>8</v>
      </c>
      <c r="E71" s="16" t="s">
        <v>6</v>
      </c>
      <c r="F71" s="17">
        <f>D71/49</f>
        <v>0.16326530612244897</v>
      </c>
      <c r="G71" s="16" t="s">
        <v>84</v>
      </c>
    </row>
    <row r="72" spans="2:7" ht="21.75" customHeight="1">
      <c r="B72" s="13" t="s">
        <v>5</v>
      </c>
      <c r="C72" s="14" t="s">
        <v>1</v>
      </c>
      <c r="D72" s="15">
        <f>TK!H12</f>
        <v>1</v>
      </c>
      <c r="E72" s="16" t="s">
        <v>6</v>
      </c>
      <c r="F72" s="17">
        <f>D72/49</f>
        <v>0.02040816326530612</v>
      </c>
      <c r="G72" s="16" t="s">
        <v>84</v>
      </c>
    </row>
    <row r="73" ht="21.75" customHeight="1">
      <c r="B73" s="9" t="s">
        <v>64</v>
      </c>
    </row>
    <row r="74" spans="2:7" ht="21.75" customHeight="1">
      <c r="B74" s="13" t="s">
        <v>0</v>
      </c>
      <c r="C74" s="14" t="s">
        <v>1</v>
      </c>
      <c r="D74" s="15">
        <f>TK!D13</f>
        <v>44</v>
      </c>
      <c r="E74" s="16"/>
      <c r="G74" s="16"/>
    </row>
    <row r="75" spans="2:7" ht="21.75" customHeight="1">
      <c r="B75" s="13" t="s">
        <v>2</v>
      </c>
      <c r="C75" s="14" t="s">
        <v>1</v>
      </c>
      <c r="D75" s="15">
        <f>TK!E13</f>
        <v>0</v>
      </c>
      <c r="E75" s="16"/>
      <c r="G75" s="16"/>
    </row>
    <row r="76" spans="2:7" ht="21.75" customHeight="1">
      <c r="B76" s="13" t="s">
        <v>3</v>
      </c>
      <c r="C76" s="14" t="s">
        <v>1</v>
      </c>
      <c r="D76" s="15">
        <f>TK!F13</f>
        <v>24</v>
      </c>
      <c r="E76" s="16" t="s">
        <v>6</v>
      </c>
      <c r="F76" s="17">
        <f>D76/49</f>
        <v>0.4897959183673469</v>
      </c>
      <c r="G76" s="16" t="s">
        <v>84</v>
      </c>
    </row>
    <row r="77" spans="2:7" ht="21.75" customHeight="1">
      <c r="B77" s="13" t="s">
        <v>4</v>
      </c>
      <c r="C77" s="14" t="s">
        <v>1</v>
      </c>
      <c r="D77" s="15">
        <f>TK!G13</f>
        <v>12</v>
      </c>
      <c r="E77" s="16" t="s">
        <v>6</v>
      </c>
      <c r="F77" s="17">
        <f>D77/49</f>
        <v>0.24489795918367346</v>
      </c>
      <c r="G77" s="16" t="s">
        <v>84</v>
      </c>
    </row>
    <row r="78" spans="2:7" ht="21.75" customHeight="1">
      <c r="B78" s="13" t="s">
        <v>5</v>
      </c>
      <c r="C78" s="14" t="s">
        <v>1</v>
      </c>
      <c r="D78" s="15">
        <f>TK!H13</f>
        <v>8</v>
      </c>
      <c r="E78" s="16" t="s">
        <v>6</v>
      </c>
      <c r="F78" s="17">
        <f>D78/49</f>
        <v>0.16326530612244897</v>
      </c>
      <c r="G78" s="16" t="s">
        <v>84</v>
      </c>
    </row>
    <row r="79" spans="1:7" ht="36.75" customHeight="1">
      <c r="A79" s="42" t="s">
        <v>89</v>
      </c>
      <c r="B79" s="42"/>
      <c r="C79" s="42"/>
      <c r="D79" s="42"/>
      <c r="E79" s="42"/>
      <c r="F79" s="42"/>
      <c r="G79" s="42"/>
    </row>
    <row r="80" spans="2:7" ht="21.75" customHeight="1">
      <c r="B80" s="13" t="s">
        <v>0</v>
      </c>
      <c r="C80" s="14" t="s">
        <v>1</v>
      </c>
      <c r="D80" s="15">
        <f>TK!D14</f>
        <v>44</v>
      </c>
      <c r="E80" s="16"/>
      <c r="G80" s="16"/>
    </row>
    <row r="81" spans="2:7" ht="21.75" customHeight="1">
      <c r="B81" s="13" t="s">
        <v>2</v>
      </c>
      <c r="C81" s="14" t="s">
        <v>1</v>
      </c>
      <c r="D81" s="15">
        <f>TK!E14</f>
        <v>0</v>
      </c>
      <c r="E81" s="16"/>
      <c r="G81" s="16"/>
    </row>
    <row r="82" spans="2:7" ht="21.75" customHeight="1">
      <c r="B82" s="13" t="s">
        <v>3</v>
      </c>
      <c r="C82" s="14" t="s">
        <v>1</v>
      </c>
      <c r="D82" s="15">
        <f>TK!F14</f>
        <v>29</v>
      </c>
      <c r="E82" s="16" t="s">
        <v>6</v>
      </c>
      <c r="F82" s="17">
        <f>D82/49</f>
        <v>0.5918367346938775</v>
      </c>
      <c r="G82" s="16" t="s">
        <v>84</v>
      </c>
    </row>
    <row r="83" spans="2:7" ht="21.75" customHeight="1">
      <c r="B83" s="13" t="s">
        <v>4</v>
      </c>
      <c r="C83" s="14" t="s">
        <v>1</v>
      </c>
      <c r="D83" s="15">
        <f>TK!G14</f>
        <v>14</v>
      </c>
      <c r="E83" s="16" t="s">
        <v>6</v>
      </c>
      <c r="F83" s="17">
        <f>D83/49</f>
        <v>0.2857142857142857</v>
      </c>
      <c r="G83" s="16" t="s">
        <v>84</v>
      </c>
    </row>
    <row r="84" spans="2:7" ht="21.75" customHeight="1">
      <c r="B84" s="13" t="s">
        <v>5</v>
      </c>
      <c r="C84" s="14" t="s">
        <v>1</v>
      </c>
      <c r="D84" s="15">
        <f>TK!H14</f>
        <v>1</v>
      </c>
      <c r="E84" s="16" t="s">
        <v>6</v>
      </c>
      <c r="F84" s="17">
        <f>D84/49</f>
        <v>0.02040816326530612</v>
      </c>
      <c r="G84" s="16" t="s">
        <v>84</v>
      </c>
    </row>
    <row r="85" spans="1:7" ht="36" customHeight="1">
      <c r="A85" s="34" t="s">
        <v>88</v>
      </c>
      <c r="B85" s="34"/>
      <c r="C85" s="34"/>
      <c r="D85" s="34"/>
      <c r="E85" s="34"/>
      <c r="F85" s="34"/>
      <c r="G85" s="34"/>
    </row>
    <row r="86" spans="2:7" ht="21.75" customHeight="1">
      <c r="B86" s="13" t="s">
        <v>0</v>
      </c>
      <c r="C86" s="14" t="s">
        <v>1</v>
      </c>
      <c r="D86" s="15">
        <f>TK!D15</f>
        <v>44</v>
      </c>
      <c r="E86" s="16"/>
      <c r="G86" s="16"/>
    </row>
    <row r="87" spans="2:7" ht="21.75" customHeight="1">
      <c r="B87" s="13" t="s">
        <v>2</v>
      </c>
      <c r="C87" s="14" t="s">
        <v>1</v>
      </c>
      <c r="D87" s="15">
        <f>TK!E15</f>
        <v>0</v>
      </c>
      <c r="E87" s="16"/>
      <c r="G87" s="16"/>
    </row>
    <row r="88" spans="2:7" ht="21.75" customHeight="1">
      <c r="B88" s="13" t="s">
        <v>3</v>
      </c>
      <c r="C88" s="14" t="s">
        <v>1</v>
      </c>
      <c r="D88" s="15">
        <f>TK!F15</f>
        <v>27</v>
      </c>
      <c r="E88" s="16" t="s">
        <v>6</v>
      </c>
      <c r="F88" s="17">
        <f>D88/49</f>
        <v>0.5510204081632653</v>
      </c>
      <c r="G88" s="16" t="s">
        <v>84</v>
      </c>
    </row>
    <row r="89" spans="2:7" ht="21.75" customHeight="1">
      <c r="B89" s="13" t="s">
        <v>4</v>
      </c>
      <c r="C89" s="14" t="s">
        <v>1</v>
      </c>
      <c r="D89" s="15">
        <f>TK!G15</f>
        <v>16</v>
      </c>
      <c r="E89" s="16" t="s">
        <v>6</v>
      </c>
      <c r="F89" s="17">
        <f>D89/49</f>
        <v>0.32653061224489793</v>
      </c>
      <c r="G89" s="16" t="s">
        <v>84</v>
      </c>
    </row>
    <row r="90" spans="2:7" ht="21.75" customHeight="1">
      <c r="B90" s="13" t="s">
        <v>5</v>
      </c>
      <c r="C90" s="14" t="s">
        <v>1</v>
      </c>
      <c r="D90" s="15">
        <f>TK!H15</f>
        <v>1</v>
      </c>
      <c r="E90" s="16" t="s">
        <v>6</v>
      </c>
      <c r="F90" s="17">
        <f>D90/49</f>
        <v>0.02040816326530612</v>
      </c>
      <c r="G90" s="16" t="s">
        <v>84</v>
      </c>
    </row>
    <row r="91" spans="1:7" ht="36.75" customHeight="1">
      <c r="A91" s="34" t="s">
        <v>90</v>
      </c>
      <c r="B91" s="41"/>
      <c r="C91" s="41"/>
      <c r="D91" s="41"/>
      <c r="E91" s="41"/>
      <c r="F91" s="41"/>
      <c r="G91" s="41"/>
    </row>
    <row r="92" spans="2:7" ht="21.75" customHeight="1">
      <c r="B92" s="13" t="s">
        <v>0</v>
      </c>
      <c r="C92" s="14" t="s">
        <v>1</v>
      </c>
      <c r="D92" s="15">
        <f>TK!D16</f>
        <v>44</v>
      </c>
      <c r="E92" s="16"/>
      <c r="G92" s="16"/>
    </row>
    <row r="93" spans="2:7" ht="21.75" customHeight="1">
      <c r="B93" s="13" t="s">
        <v>2</v>
      </c>
      <c r="C93" s="14" t="s">
        <v>1</v>
      </c>
      <c r="D93" s="15">
        <f>TK!E16</f>
        <v>0</v>
      </c>
      <c r="E93" s="16"/>
      <c r="G93" s="16"/>
    </row>
    <row r="94" spans="2:7" ht="21.75" customHeight="1">
      <c r="B94" s="13" t="s">
        <v>3</v>
      </c>
      <c r="C94" s="14" t="s">
        <v>1</v>
      </c>
      <c r="D94" s="15">
        <f>TK!F16</f>
        <v>9</v>
      </c>
      <c r="E94" s="16" t="s">
        <v>6</v>
      </c>
      <c r="F94" s="17">
        <f>D94/49</f>
        <v>0.1836734693877551</v>
      </c>
      <c r="G94" s="16" t="s">
        <v>84</v>
      </c>
    </row>
    <row r="95" spans="2:7" ht="21.75" customHeight="1">
      <c r="B95" s="13" t="s">
        <v>4</v>
      </c>
      <c r="C95" s="14" t="s">
        <v>1</v>
      </c>
      <c r="D95" s="15">
        <f>TK!G16</f>
        <v>24</v>
      </c>
      <c r="E95" s="16" t="s">
        <v>6</v>
      </c>
      <c r="F95" s="17">
        <f>D95/49</f>
        <v>0.4897959183673469</v>
      </c>
      <c r="G95" s="16" t="s">
        <v>84</v>
      </c>
    </row>
    <row r="96" spans="2:7" ht="21.75" customHeight="1">
      <c r="B96" s="13" t="s">
        <v>5</v>
      </c>
      <c r="C96" s="14" t="s">
        <v>1</v>
      </c>
      <c r="D96" s="15">
        <f>TK!H16</f>
        <v>11</v>
      </c>
      <c r="E96" s="16" t="s">
        <v>6</v>
      </c>
      <c r="F96" s="17">
        <f>D96/49</f>
        <v>0.22448979591836735</v>
      </c>
      <c r="G96" s="16" t="s">
        <v>84</v>
      </c>
    </row>
    <row r="97" spans="1:7" ht="37.5" customHeight="1">
      <c r="A97" s="34" t="s">
        <v>81</v>
      </c>
      <c r="B97" s="34"/>
      <c r="C97" s="34"/>
      <c r="D97" s="34"/>
      <c r="E97" s="34"/>
      <c r="F97" s="34"/>
      <c r="G97" s="34"/>
    </row>
    <row r="98" spans="2:7" ht="21.75" customHeight="1">
      <c r="B98" s="13" t="s">
        <v>0</v>
      </c>
      <c r="C98" s="14" t="s">
        <v>1</v>
      </c>
      <c r="D98" s="15">
        <f>TK!D17</f>
        <v>44</v>
      </c>
      <c r="E98" s="16"/>
      <c r="G98" s="16"/>
    </row>
    <row r="99" spans="2:7" ht="21.75" customHeight="1">
      <c r="B99" s="13" t="s">
        <v>2</v>
      </c>
      <c r="C99" s="14" t="s">
        <v>1</v>
      </c>
      <c r="D99" s="15">
        <f>TK!E17</f>
        <v>0</v>
      </c>
      <c r="E99" s="16"/>
      <c r="G99" s="16"/>
    </row>
    <row r="100" spans="2:7" ht="21.75" customHeight="1">
      <c r="B100" s="13" t="s">
        <v>3</v>
      </c>
      <c r="C100" s="14" t="s">
        <v>1</v>
      </c>
      <c r="D100" s="15">
        <f>TK!F17</f>
        <v>10</v>
      </c>
      <c r="E100" s="16" t="s">
        <v>6</v>
      </c>
      <c r="F100" s="17">
        <f>D100/49</f>
        <v>0.20408163265306123</v>
      </c>
      <c r="G100" s="16" t="s">
        <v>84</v>
      </c>
    </row>
    <row r="101" spans="2:7" ht="21.75" customHeight="1">
      <c r="B101" s="13" t="s">
        <v>4</v>
      </c>
      <c r="C101" s="14" t="s">
        <v>1</v>
      </c>
      <c r="D101" s="15">
        <f>TK!G17</f>
        <v>32</v>
      </c>
      <c r="E101" s="16" t="s">
        <v>6</v>
      </c>
      <c r="F101" s="17">
        <f>D101/49</f>
        <v>0.6530612244897959</v>
      </c>
      <c r="G101" s="16" t="s">
        <v>84</v>
      </c>
    </row>
    <row r="102" spans="2:7" ht="21.75" customHeight="1">
      <c r="B102" s="13" t="s">
        <v>5</v>
      </c>
      <c r="C102" s="14" t="s">
        <v>1</v>
      </c>
      <c r="D102" s="15">
        <f>TK!H17</f>
        <v>2</v>
      </c>
      <c r="E102" s="16" t="s">
        <v>6</v>
      </c>
      <c r="F102" s="17">
        <f>D102/49</f>
        <v>0.04081632653061224</v>
      </c>
      <c r="G102" s="16" t="s">
        <v>84</v>
      </c>
    </row>
    <row r="104" spans="1:7" ht="37.5" customHeight="1">
      <c r="A104" s="33" t="s">
        <v>82</v>
      </c>
      <c r="B104" s="33"/>
      <c r="C104" s="33"/>
      <c r="D104" s="33"/>
      <c r="E104" s="33"/>
      <c r="F104" s="33"/>
      <c r="G104" s="33"/>
    </row>
    <row r="105" spans="5:7" ht="18.75">
      <c r="E105" s="44" t="s">
        <v>83</v>
      </c>
      <c r="F105" s="45"/>
      <c r="G105" s="45"/>
    </row>
    <row r="106" spans="5:7" ht="18.75">
      <c r="E106" s="45"/>
      <c r="F106" s="45"/>
      <c r="G106" s="45"/>
    </row>
  </sheetData>
  <sheetProtection/>
  <mergeCells count="25">
    <mergeCell ref="A5:G5"/>
    <mergeCell ref="A6:G6"/>
    <mergeCell ref="A9:G9"/>
    <mergeCell ref="A11:G11"/>
    <mergeCell ref="A4:G4"/>
    <mergeCell ref="A1:B1"/>
    <mergeCell ref="A2:B2"/>
    <mergeCell ref="C1:G1"/>
    <mergeCell ref="A3:B3"/>
    <mergeCell ref="E3:G3"/>
    <mergeCell ref="A36:G36"/>
    <mergeCell ref="A12:G12"/>
    <mergeCell ref="A15:G15"/>
    <mergeCell ref="A13:G13"/>
    <mergeCell ref="A14:G14"/>
    <mergeCell ref="A16:G16"/>
    <mergeCell ref="A17:G17"/>
    <mergeCell ref="A104:G104"/>
    <mergeCell ref="E105:G106"/>
    <mergeCell ref="A42:G42"/>
    <mergeCell ref="A48:G48"/>
    <mergeCell ref="A85:G85"/>
    <mergeCell ref="A91:G91"/>
    <mergeCell ref="A79:G79"/>
    <mergeCell ref="A97:G97"/>
  </mergeCells>
  <printOptions horizontalCentered="1"/>
  <pageMargins left="0.98" right="0.45" top="0.84" bottom="1" header="0.5" footer="0.5"/>
  <pageSetup horizontalDpi="600" verticalDpi="600" orientation="portrait" paperSize="9"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25"/>
  <sheetViews>
    <sheetView zoomScale="70" zoomScaleNormal="70" zoomScalePageLayoutView="0" workbookViewId="0" topLeftCell="A1">
      <selection activeCell="O17" sqref="O17"/>
    </sheetView>
  </sheetViews>
  <sheetFormatPr defaultColWidth="8.88671875" defaultRowHeight="18.75"/>
  <cols>
    <col min="1" max="1" width="4.21484375" style="0" bestFit="1" customWidth="1"/>
    <col min="2" max="2" width="20.3359375" style="0" bestFit="1" customWidth="1"/>
    <col min="3" max="3" width="53.5546875" style="0" hidden="1" customWidth="1"/>
    <col min="6" max="6" width="9.5546875" style="0" customWidth="1"/>
    <col min="8" max="8" width="9.88671875" style="0" customWidth="1"/>
    <col min="9" max="9" width="2.99609375" style="0" bestFit="1" customWidth="1"/>
    <col min="10" max="10" width="3.5546875" style="0" bestFit="1" customWidth="1"/>
    <col min="11" max="13" width="7.3359375" style="0" bestFit="1" customWidth="1"/>
  </cols>
  <sheetData>
    <row r="1" spans="1:11" ht="18.75" customHeight="1">
      <c r="A1" s="52" t="s">
        <v>21</v>
      </c>
      <c r="B1" s="52" t="s">
        <v>22</v>
      </c>
      <c r="C1" s="49" t="s">
        <v>54</v>
      </c>
      <c r="D1" s="47" t="s">
        <v>55</v>
      </c>
      <c r="E1" s="47" t="s">
        <v>56</v>
      </c>
      <c r="F1" s="47" t="s">
        <v>51</v>
      </c>
      <c r="G1" s="47" t="s">
        <v>52</v>
      </c>
      <c r="H1" s="47" t="s">
        <v>53</v>
      </c>
      <c r="K1">
        <v>49</v>
      </c>
    </row>
    <row r="2" spans="1:8" ht="18.75">
      <c r="A2" s="53"/>
      <c r="B2" s="53"/>
      <c r="C2" s="50"/>
      <c r="D2" s="47"/>
      <c r="E2" s="47"/>
      <c r="F2" s="47"/>
      <c r="G2" s="47"/>
      <c r="H2" s="47"/>
    </row>
    <row r="3" spans="1:8" ht="18.75">
      <c r="A3" s="54"/>
      <c r="B3" s="54"/>
      <c r="C3" s="51"/>
      <c r="D3" s="48"/>
      <c r="E3" s="48"/>
      <c r="F3" s="48"/>
      <c r="G3" s="48"/>
      <c r="H3" s="48"/>
    </row>
    <row r="4" spans="1:16" ht="24" customHeight="1">
      <c r="A4" s="21">
        <v>1</v>
      </c>
      <c r="B4" s="22" t="s">
        <v>24</v>
      </c>
      <c r="C4" s="6" t="s">
        <v>25</v>
      </c>
      <c r="D4" s="23">
        <v>44</v>
      </c>
      <c r="E4" s="23">
        <v>0</v>
      </c>
      <c r="F4" s="23">
        <v>41</v>
      </c>
      <c r="G4" s="23">
        <v>3</v>
      </c>
      <c r="H4" s="23">
        <v>0</v>
      </c>
      <c r="I4" s="25">
        <f>SUM(F4:H4)</f>
        <v>44</v>
      </c>
      <c r="J4" s="25" t="str">
        <f>IF(D4-SUM(F4:H4)=0,"Ok","No")</f>
        <v>Ok</v>
      </c>
      <c r="K4" s="26">
        <f>F4/$K$1</f>
        <v>0.8367346938775511</v>
      </c>
      <c r="L4" s="26">
        <f>G4/$K$1</f>
        <v>0.061224489795918366</v>
      </c>
      <c r="M4" s="26">
        <f>H4/$K$1</f>
        <v>0</v>
      </c>
      <c r="N4" s="27">
        <f>K4-BBKP!F21</f>
        <v>0</v>
      </c>
      <c r="O4" s="27">
        <f>K4-BBKP!F22</f>
        <v>0.7755102040816327</v>
      </c>
      <c r="P4" s="27">
        <f>K4-BBKP!F23</f>
        <v>0.8367346938775511</v>
      </c>
    </row>
    <row r="5" spans="1:16" ht="24" customHeight="1">
      <c r="A5" s="21">
        <v>2</v>
      </c>
      <c r="B5" s="22" t="s">
        <v>26</v>
      </c>
      <c r="C5" s="6" t="s">
        <v>27</v>
      </c>
      <c r="D5" s="23">
        <v>44</v>
      </c>
      <c r="E5" s="23">
        <v>0</v>
      </c>
      <c r="F5" s="23">
        <f>24+8</f>
        <v>32</v>
      </c>
      <c r="G5" s="23">
        <v>12</v>
      </c>
      <c r="H5" s="23">
        <v>0</v>
      </c>
      <c r="I5" s="25">
        <f aca="true" t="shared" si="0" ref="I5:I17">SUM(F5:H5)</f>
        <v>44</v>
      </c>
      <c r="J5" s="25" t="str">
        <f aca="true" t="shared" si="1" ref="J5:J17">IF(D5-SUM(F5:H5)=0,"Ok","No")</f>
        <v>Ok</v>
      </c>
      <c r="K5" s="26">
        <f aca="true" t="shared" si="2" ref="K5:K17">F5/$K$1</f>
        <v>0.6530612244897959</v>
      </c>
      <c r="L5" s="26">
        <f aca="true" t="shared" si="3" ref="L5:L17">G5/$K$1</f>
        <v>0.24489795918367346</v>
      </c>
      <c r="M5" s="26">
        <f aca="true" t="shared" si="4" ref="M5:M17">H5/$K$1</f>
        <v>0</v>
      </c>
      <c r="N5" s="27">
        <f>K10-BBKP!F27</f>
        <v>-0.020408163265306034</v>
      </c>
      <c r="O5" s="27">
        <f>K10-BBKP!F28</f>
        <v>0.38775510204081637</v>
      </c>
      <c r="P5" s="27">
        <f>K10-BBKP!F29</f>
        <v>0.6326530612244898</v>
      </c>
    </row>
    <row r="6" spans="1:16" ht="24" customHeight="1">
      <c r="A6" s="21">
        <v>3</v>
      </c>
      <c r="B6" s="22" t="s">
        <v>28</v>
      </c>
      <c r="C6" s="6" t="s">
        <v>29</v>
      </c>
      <c r="D6" s="23">
        <v>44</v>
      </c>
      <c r="E6" s="23">
        <v>0</v>
      </c>
      <c r="F6" s="23">
        <f>24+3</f>
        <v>27</v>
      </c>
      <c r="G6" s="23">
        <v>17</v>
      </c>
      <c r="H6" s="23">
        <v>0</v>
      </c>
      <c r="I6" s="25">
        <f t="shared" si="0"/>
        <v>44</v>
      </c>
      <c r="J6" s="25" t="str">
        <f t="shared" si="1"/>
        <v>Ok</v>
      </c>
      <c r="K6" s="26">
        <f t="shared" si="2"/>
        <v>0.5510204081632653</v>
      </c>
      <c r="L6" s="26">
        <f t="shared" si="3"/>
        <v>0.3469387755102041</v>
      </c>
      <c r="M6" s="26">
        <f t="shared" si="4"/>
        <v>0</v>
      </c>
      <c r="N6" s="27">
        <f>K16-BBKP!F33</f>
        <v>-0.36734693877551017</v>
      </c>
      <c r="O6" s="27">
        <f>K16-BBKP!F34</f>
        <v>-0.16326530612244897</v>
      </c>
      <c r="P6" s="27">
        <f>K16-BBKP!F35</f>
        <v>0.1836734693877551</v>
      </c>
    </row>
    <row r="7" spans="1:16" ht="24" customHeight="1">
      <c r="A7" s="21">
        <v>4</v>
      </c>
      <c r="B7" s="22" t="s">
        <v>32</v>
      </c>
      <c r="C7" s="6" t="s">
        <v>33</v>
      </c>
      <c r="D7" s="23">
        <v>44</v>
      </c>
      <c r="E7" s="23">
        <v>0</v>
      </c>
      <c r="F7" s="23">
        <v>41</v>
      </c>
      <c r="G7" s="23">
        <v>3</v>
      </c>
      <c r="H7" s="23">
        <v>0</v>
      </c>
      <c r="I7" s="25">
        <f t="shared" si="0"/>
        <v>44</v>
      </c>
      <c r="J7" s="25" t="str">
        <f t="shared" si="1"/>
        <v>Ok</v>
      </c>
      <c r="K7" s="26">
        <f t="shared" si="2"/>
        <v>0.8367346938775511</v>
      </c>
      <c r="L7" s="26">
        <f t="shared" si="3"/>
        <v>0.061224489795918366</v>
      </c>
      <c r="M7" s="26">
        <f t="shared" si="4"/>
        <v>0</v>
      </c>
      <c r="N7" s="27">
        <f>K22-BBKP!F39</f>
        <v>-0.8367346938775511</v>
      </c>
      <c r="O7" s="27">
        <f>K22-BBKP!F40</f>
        <v>-0.061224489795918366</v>
      </c>
      <c r="P7" s="27">
        <f>K22-BBKP!F41</f>
        <v>0</v>
      </c>
    </row>
    <row r="8" spans="1:16" ht="24" customHeight="1">
      <c r="A8" s="21">
        <v>5</v>
      </c>
      <c r="B8" s="22" t="s">
        <v>36</v>
      </c>
      <c r="C8" s="6" t="s">
        <v>37</v>
      </c>
      <c r="D8" s="23">
        <v>44</v>
      </c>
      <c r="E8" s="23">
        <v>0</v>
      </c>
      <c r="F8" s="23">
        <v>37</v>
      </c>
      <c r="G8" s="23">
        <v>7</v>
      </c>
      <c r="H8" s="23">
        <v>0</v>
      </c>
      <c r="I8" s="25">
        <f t="shared" si="0"/>
        <v>44</v>
      </c>
      <c r="J8" s="25" t="str">
        <f t="shared" si="1"/>
        <v>Ok</v>
      </c>
      <c r="K8" s="26">
        <f t="shared" si="2"/>
        <v>0.7551020408163265</v>
      </c>
      <c r="L8" s="26">
        <f t="shared" si="3"/>
        <v>0.14285714285714285</v>
      </c>
      <c r="M8" s="26">
        <f t="shared" si="4"/>
        <v>0</v>
      </c>
      <c r="N8" s="27">
        <f>K28-BBKP!F45</f>
        <v>-0.7551020408163265</v>
      </c>
      <c r="O8" s="27">
        <f>K28-BBKP!F46</f>
        <v>-0.14285714285714285</v>
      </c>
      <c r="P8" s="27">
        <f>K28-BBKP!F47</f>
        <v>0</v>
      </c>
    </row>
    <row r="9" spans="1:16" ht="24" customHeight="1">
      <c r="A9" s="21">
        <v>6</v>
      </c>
      <c r="B9" s="22" t="s">
        <v>30</v>
      </c>
      <c r="C9" s="6" t="s">
        <v>31</v>
      </c>
      <c r="D9" s="23">
        <v>44</v>
      </c>
      <c r="E9" s="23">
        <v>0</v>
      </c>
      <c r="F9" s="23">
        <v>34</v>
      </c>
      <c r="G9" s="23">
        <v>10</v>
      </c>
      <c r="H9" s="23">
        <v>0</v>
      </c>
      <c r="I9" s="25">
        <f t="shared" si="0"/>
        <v>44</v>
      </c>
      <c r="J9" s="25" t="str">
        <f t="shared" si="1"/>
        <v>Ok</v>
      </c>
      <c r="K9" s="26">
        <f t="shared" si="2"/>
        <v>0.6938775510204082</v>
      </c>
      <c r="L9" s="26">
        <f t="shared" si="3"/>
        <v>0.20408163265306123</v>
      </c>
      <c r="M9" s="26">
        <f t="shared" si="4"/>
        <v>0</v>
      </c>
      <c r="N9" s="27">
        <f>K34-BBKP!F51</f>
        <v>-0.6938775510204082</v>
      </c>
      <c r="O9" s="27">
        <f>K34-BBKP!F52</f>
        <v>-0.20408163265306123</v>
      </c>
      <c r="P9" s="27">
        <f>K34-BBKP!F53</f>
        <v>0</v>
      </c>
    </row>
    <row r="10" spans="1:16" ht="24" customHeight="1">
      <c r="A10" s="21">
        <v>7</v>
      </c>
      <c r="B10" s="22" t="s">
        <v>34</v>
      </c>
      <c r="C10" s="6" t="s">
        <v>35</v>
      </c>
      <c r="D10" s="23">
        <v>44</v>
      </c>
      <c r="E10" s="23">
        <v>0</v>
      </c>
      <c r="F10" s="23">
        <v>31</v>
      </c>
      <c r="G10" s="23">
        <v>12</v>
      </c>
      <c r="H10" s="23">
        <v>1</v>
      </c>
      <c r="I10" s="25">
        <f t="shared" si="0"/>
        <v>44</v>
      </c>
      <c r="J10" s="25" t="str">
        <f t="shared" si="1"/>
        <v>Ok</v>
      </c>
      <c r="K10" s="26">
        <f t="shared" si="2"/>
        <v>0.6326530612244898</v>
      </c>
      <c r="L10" s="26">
        <f t="shared" si="3"/>
        <v>0.24489795918367346</v>
      </c>
      <c r="M10" s="26">
        <f t="shared" si="4"/>
        <v>0.02040816326530612</v>
      </c>
      <c r="N10" s="27">
        <f>K40-BBKP!F57</f>
        <v>-0.6326530612244898</v>
      </c>
      <c r="O10" s="27">
        <f>K40-BBKP!F58</f>
        <v>-0.24489795918367346</v>
      </c>
      <c r="P10" s="27">
        <f>K40-BBKP!F59</f>
        <v>-0.02040816326530612</v>
      </c>
    </row>
    <row r="11" spans="1:16" ht="24" customHeight="1">
      <c r="A11" s="21">
        <v>8</v>
      </c>
      <c r="B11" s="22" t="s">
        <v>38</v>
      </c>
      <c r="C11" s="6" t="s">
        <v>39</v>
      </c>
      <c r="D11" s="23">
        <v>44</v>
      </c>
      <c r="E11" s="23">
        <v>0</v>
      </c>
      <c r="F11" s="23">
        <v>34</v>
      </c>
      <c r="G11" s="23">
        <v>10</v>
      </c>
      <c r="H11" s="23">
        <v>0</v>
      </c>
      <c r="I11" s="25">
        <f t="shared" si="0"/>
        <v>44</v>
      </c>
      <c r="J11" s="25" t="str">
        <f t="shared" si="1"/>
        <v>Ok</v>
      </c>
      <c r="K11" s="26">
        <f t="shared" si="2"/>
        <v>0.6938775510204082</v>
      </c>
      <c r="L11" s="26">
        <f t="shared" si="3"/>
        <v>0.20408163265306123</v>
      </c>
      <c r="M11" s="26">
        <f t="shared" si="4"/>
        <v>0</v>
      </c>
      <c r="N11" s="27">
        <f>K47-BBKP!F64</f>
        <v>-0.6938775510204082</v>
      </c>
      <c r="O11" s="27">
        <f>K47-BBKP!F65</f>
        <v>-0.20408163265306123</v>
      </c>
      <c r="P11" s="27">
        <f>K47-BBKP!F66</f>
        <v>0</v>
      </c>
    </row>
    <row r="12" spans="1:16" ht="24" customHeight="1">
      <c r="A12" s="21">
        <v>9</v>
      </c>
      <c r="B12" s="22" t="s">
        <v>40</v>
      </c>
      <c r="C12" s="6" t="s">
        <v>41</v>
      </c>
      <c r="D12" s="23">
        <v>44</v>
      </c>
      <c r="E12" s="23">
        <v>0</v>
      </c>
      <c r="F12" s="23">
        <v>35</v>
      </c>
      <c r="G12" s="23">
        <v>8</v>
      </c>
      <c r="H12" s="23">
        <v>1</v>
      </c>
      <c r="I12" s="25">
        <f t="shared" si="0"/>
        <v>44</v>
      </c>
      <c r="J12" s="25" t="str">
        <f t="shared" si="1"/>
        <v>Ok</v>
      </c>
      <c r="K12" s="26">
        <f t="shared" si="2"/>
        <v>0.7142857142857143</v>
      </c>
      <c r="L12" s="26">
        <f t="shared" si="3"/>
        <v>0.16326530612244897</v>
      </c>
      <c r="M12" s="26">
        <f t="shared" si="4"/>
        <v>0.02040816326530612</v>
      </c>
      <c r="N12" s="27">
        <f>K53-BBKP!F70</f>
        <v>-0.7142857142857143</v>
      </c>
      <c r="O12" s="27">
        <f>K53-BBKP!F71</f>
        <v>-0.16326530612244897</v>
      </c>
      <c r="P12" s="27">
        <f>K53-BBKP!F72</f>
        <v>-0.02040816326530612</v>
      </c>
    </row>
    <row r="13" spans="1:16" ht="24" customHeight="1">
      <c r="A13" s="21">
        <v>10</v>
      </c>
      <c r="B13" s="22" t="s">
        <v>42</v>
      </c>
      <c r="C13" s="7" t="s">
        <v>41</v>
      </c>
      <c r="D13" s="23">
        <v>44</v>
      </c>
      <c r="E13" s="23">
        <v>0</v>
      </c>
      <c r="F13" s="23">
        <v>24</v>
      </c>
      <c r="G13" s="23">
        <v>12</v>
      </c>
      <c r="H13" s="23">
        <v>8</v>
      </c>
      <c r="I13" s="25">
        <f t="shared" si="0"/>
        <v>44</v>
      </c>
      <c r="J13" s="25" t="str">
        <f t="shared" si="1"/>
        <v>Ok</v>
      </c>
      <c r="K13" s="26">
        <f t="shared" si="2"/>
        <v>0.4897959183673469</v>
      </c>
      <c r="L13" s="26">
        <f t="shared" si="3"/>
        <v>0.24489795918367346</v>
      </c>
      <c r="M13" s="26">
        <f t="shared" si="4"/>
        <v>0.16326530612244897</v>
      </c>
      <c r="N13" s="27">
        <f>K59-BBKP!F76</f>
        <v>-0.4897959183673469</v>
      </c>
      <c r="O13" s="27">
        <f>K59-BBKP!F77</f>
        <v>-0.24489795918367346</v>
      </c>
      <c r="P13" s="27">
        <f>K59-BBKP!F78</f>
        <v>-0.16326530612244897</v>
      </c>
    </row>
    <row r="14" spans="1:16" ht="24" customHeight="1">
      <c r="A14" s="21">
        <v>11</v>
      </c>
      <c r="B14" s="22" t="s">
        <v>43</v>
      </c>
      <c r="C14" s="7" t="s">
        <v>44</v>
      </c>
      <c r="D14" s="23">
        <v>44</v>
      </c>
      <c r="E14" s="23">
        <v>0</v>
      </c>
      <c r="F14" s="23">
        <v>29</v>
      </c>
      <c r="G14" s="23">
        <v>14</v>
      </c>
      <c r="H14" s="23">
        <v>1</v>
      </c>
      <c r="I14" s="25">
        <f t="shared" si="0"/>
        <v>44</v>
      </c>
      <c r="J14" s="25" t="str">
        <f t="shared" si="1"/>
        <v>Ok</v>
      </c>
      <c r="K14" s="26">
        <f t="shared" si="2"/>
        <v>0.5918367346938775</v>
      </c>
      <c r="L14" s="26">
        <f t="shared" si="3"/>
        <v>0.2857142857142857</v>
      </c>
      <c r="M14" s="26">
        <f t="shared" si="4"/>
        <v>0.02040816326530612</v>
      </c>
      <c r="N14" s="27">
        <f>K65-BBKP!F82</f>
        <v>-0.5918367346938775</v>
      </c>
      <c r="O14" s="27">
        <f>K65-BBKP!F83</f>
        <v>-0.2857142857142857</v>
      </c>
      <c r="P14" s="27">
        <f>K65-BBKP!F84</f>
        <v>-0.02040816326530612</v>
      </c>
    </row>
    <row r="15" spans="1:16" ht="24" customHeight="1">
      <c r="A15" s="21">
        <v>12</v>
      </c>
      <c r="B15" s="22" t="s">
        <v>45</v>
      </c>
      <c r="C15" s="7" t="s">
        <v>46</v>
      </c>
      <c r="D15" s="23">
        <v>44</v>
      </c>
      <c r="E15" s="23">
        <v>0</v>
      </c>
      <c r="F15" s="23">
        <v>27</v>
      </c>
      <c r="G15" s="23">
        <v>16</v>
      </c>
      <c r="H15" s="23">
        <v>1</v>
      </c>
      <c r="I15" s="25">
        <f t="shared" si="0"/>
        <v>44</v>
      </c>
      <c r="J15" s="25" t="str">
        <f t="shared" si="1"/>
        <v>Ok</v>
      </c>
      <c r="K15" s="26">
        <f t="shared" si="2"/>
        <v>0.5510204081632653</v>
      </c>
      <c r="L15" s="26">
        <f t="shared" si="3"/>
        <v>0.32653061224489793</v>
      </c>
      <c r="M15" s="26">
        <f t="shared" si="4"/>
        <v>0.02040816326530612</v>
      </c>
      <c r="N15" s="27">
        <f>K71-BBKP!F88</f>
        <v>-0.5510204081632653</v>
      </c>
      <c r="O15" s="27">
        <f>K71-BBKP!F89</f>
        <v>-0.32653061224489793</v>
      </c>
      <c r="P15" s="27">
        <f>K71-BBKP!F90</f>
        <v>-0.02040816326530612</v>
      </c>
    </row>
    <row r="16" spans="1:16" ht="24" customHeight="1">
      <c r="A16" s="21">
        <v>13</v>
      </c>
      <c r="B16" s="22" t="s">
        <v>47</v>
      </c>
      <c r="C16" s="6" t="s">
        <v>48</v>
      </c>
      <c r="D16" s="23">
        <v>44</v>
      </c>
      <c r="E16" s="23">
        <v>0</v>
      </c>
      <c r="F16" s="23">
        <v>9</v>
      </c>
      <c r="G16" s="23">
        <v>24</v>
      </c>
      <c r="H16" s="23">
        <v>11</v>
      </c>
      <c r="I16" s="25">
        <f t="shared" si="0"/>
        <v>44</v>
      </c>
      <c r="J16" s="25" t="str">
        <f t="shared" si="1"/>
        <v>Ok</v>
      </c>
      <c r="K16" s="26">
        <f t="shared" si="2"/>
        <v>0.1836734693877551</v>
      </c>
      <c r="L16" s="26">
        <f t="shared" si="3"/>
        <v>0.4897959183673469</v>
      </c>
      <c r="M16" s="26">
        <f t="shared" si="4"/>
        <v>0.22448979591836735</v>
      </c>
      <c r="N16" s="27">
        <f>K77-BBKP!F94</f>
        <v>-0.1836734693877551</v>
      </c>
      <c r="O16" s="27">
        <f>K77-BBKP!F95</f>
        <v>-0.4897959183673469</v>
      </c>
      <c r="P16" s="27">
        <f>K77-BBKP!F96</f>
        <v>-0.22448979591836735</v>
      </c>
    </row>
    <row r="17" spans="1:16" ht="24" customHeight="1">
      <c r="A17" s="21">
        <v>14</v>
      </c>
      <c r="B17" s="22" t="s">
        <v>49</v>
      </c>
      <c r="C17" s="6" t="s">
        <v>50</v>
      </c>
      <c r="D17" s="23">
        <v>44</v>
      </c>
      <c r="E17" s="23">
        <v>0</v>
      </c>
      <c r="F17" s="23">
        <v>10</v>
      </c>
      <c r="G17" s="23">
        <v>32</v>
      </c>
      <c r="H17" s="23">
        <v>2</v>
      </c>
      <c r="I17" s="25">
        <f t="shared" si="0"/>
        <v>44</v>
      </c>
      <c r="J17" s="25" t="str">
        <f t="shared" si="1"/>
        <v>Ok</v>
      </c>
      <c r="K17" s="26">
        <f t="shared" si="2"/>
        <v>0.20408163265306123</v>
      </c>
      <c r="L17" s="26">
        <f t="shared" si="3"/>
        <v>0.6530612244897959</v>
      </c>
      <c r="M17" s="26">
        <f t="shared" si="4"/>
        <v>0.04081632653061224</v>
      </c>
      <c r="N17" s="27">
        <f>K83-BBKP!F100</f>
        <v>-0.20408163265306123</v>
      </c>
      <c r="O17" s="27">
        <f>K83-BBKP!F101</f>
        <v>-0.6530612244897959</v>
      </c>
      <c r="P17" s="27">
        <f>K83-BBKP!F102</f>
        <v>-0.04081632653061224</v>
      </c>
    </row>
    <row r="18" spans="14:16" ht="18.75">
      <c r="N18" s="27"/>
      <c r="O18" s="27"/>
      <c r="P18" s="27"/>
    </row>
    <row r="19" spans="14:16" ht="18.75">
      <c r="N19" s="27"/>
      <c r="O19" s="27"/>
      <c r="P19" s="27"/>
    </row>
    <row r="20" spans="2:16" ht="18.75">
      <c r="B20" s="22"/>
      <c r="C20" s="6"/>
      <c r="D20" s="23"/>
      <c r="E20" s="23"/>
      <c r="F20" s="23"/>
      <c r="G20" s="23"/>
      <c r="N20" s="27"/>
      <c r="O20" s="27"/>
      <c r="P20" s="27"/>
    </row>
    <row r="21" spans="2:16" ht="18.75">
      <c r="B21" s="22"/>
      <c r="C21" s="6"/>
      <c r="D21" s="23"/>
      <c r="E21" s="23"/>
      <c r="F21" s="23"/>
      <c r="G21" s="23"/>
      <c r="N21" s="27"/>
      <c r="O21" s="27"/>
      <c r="P21" s="27"/>
    </row>
    <row r="22" spans="2:7" ht="18.75">
      <c r="B22" s="22"/>
      <c r="C22" s="6"/>
      <c r="D22" s="23"/>
      <c r="E22" s="23"/>
      <c r="F22" s="23"/>
      <c r="G22" s="23"/>
    </row>
    <row r="23" spans="2:16" ht="18.75">
      <c r="B23" s="22"/>
      <c r="C23" s="6"/>
      <c r="D23" s="23"/>
      <c r="E23" s="23"/>
      <c r="F23" s="23"/>
      <c r="G23" s="23"/>
      <c r="H23" s="23"/>
      <c r="N23" s="27"/>
      <c r="O23" s="27"/>
      <c r="P23" s="27"/>
    </row>
    <row r="24" spans="14:16" ht="18.75">
      <c r="N24" s="27"/>
      <c r="O24" s="27"/>
      <c r="P24" s="27"/>
    </row>
    <row r="25" spans="14:16" ht="18.75">
      <c r="N25" s="27"/>
      <c r="O25" s="27"/>
      <c r="P25" s="27"/>
    </row>
  </sheetData>
  <sheetProtection/>
  <mergeCells count="8">
    <mergeCell ref="H1:H3"/>
    <mergeCell ref="C1:C3"/>
    <mergeCell ref="D1:D3"/>
    <mergeCell ref="E1:E3"/>
    <mergeCell ref="A1:A3"/>
    <mergeCell ref="B1:B3"/>
    <mergeCell ref="F1:F3"/>
    <mergeCell ref="G1:G3"/>
  </mergeCells>
  <printOptions/>
  <pageMargins left="0.23" right="0.15" top="1" bottom="1" header="0.5" footer="0.5"/>
  <pageSetup fitToHeight="1" fitToWidth="1" horizontalDpi="600" verticalDpi="600" orientation="landscape" paperSize="9" scale="91" r:id="rId1"/>
  <ignoredErrors>
    <ignoredError sqref="I4:I17" formulaRange="1"/>
  </ignoredErrors>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H2" sqref="H1:K16384"/>
    </sheetView>
  </sheetViews>
  <sheetFormatPr defaultColWidth="8.88671875" defaultRowHeight="18.75"/>
  <sheetData>
    <row r="1" spans="2:7" ht="18.75">
      <c r="B1" s="3" t="s">
        <v>11</v>
      </c>
      <c r="C1" s="2"/>
      <c r="D1" s="2"/>
      <c r="E1" s="3"/>
      <c r="F1" s="2"/>
      <c r="G1" s="4"/>
    </row>
    <row r="2" spans="2:7" ht="18.75">
      <c r="B2" s="2" t="s">
        <v>12</v>
      </c>
      <c r="E2" s="4"/>
      <c r="G2" s="4"/>
    </row>
    <row r="3" spans="2:7" ht="18.75">
      <c r="B3" s="2" t="s">
        <v>13</v>
      </c>
      <c r="E3" s="4"/>
      <c r="G3" s="4"/>
    </row>
    <row r="4" spans="2:7" ht="18.75">
      <c r="B4" s="2" t="s">
        <v>14</v>
      </c>
      <c r="E4" s="4"/>
      <c r="G4" s="4"/>
    </row>
    <row r="5" spans="2:7" ht="18.75">
      <c r="B5" s="2" t="s">
        <v>15</v>
      </c>
      <c r="E5" s="4"/>
      <c r="G5" s="4"/>
    </row>
    <row r="6" spans="2:7" ht="18.75">
      <c r="B6" s="2" t="s">
        <v>16</v>
      </c>
      <c r="E6" s="4"/>
      <c r="G6" s="4"/>
    </row>
    <row r="7" spans="2:7" ht="18.75">
      <c r="B7" s="2" t="s">
        <v>17</v>
      </c>
      <c r="E7" s="4"/>
      <c r="G7" s="4"/>
    </row>
    <row r="8" spans="2:7" ht="18.75">
      <c r="B8" s="2" t="s">
        <v>18</v>
      </c>
      <c r="E8" s="4"/>
      <c r="G8" s="4"/>
    </row>
    <row r="9" spans="2:7" ht="18.75">
      <c r="B9" s="2" t="s">
        <v>19</v>
      </c>
      <c r="E9" s="4"/>
      <c r="G9" s="4"/>
    </row>
    <row r="10" spans="2:7" ht="18.75">
      <c r="B10" s="2" t="s">
        <v>7</v>
      </c>
      <c r="E10" s="4"/>
      <c r="G10" s="4"/>
    </row>
    <row r="11" spans="1:7" ht="18.75">
      <c r="A11" s="55" t="s">
        <v>20</v>
      </c>
      <c r="B11" s="55"/>
      <c r="C11" s="55"/>
      <c r="D11" s="55"/>
      <c r="E11" s="55"/>
      <c r="F11" s="55"/>
      <c r="G11" s="55"/>
    </row>
    <row r="12" spans="2:7" ht="18.75">
      <c r="B12" s="2" t="s">
        <v>8</v>
      </c>
      <c r="E12" s="4"/>
      <c r="G12" s="4"/>
    </row>
    <row r="13" spans="2:7" ht="18.75">
      <c r="B13" s="2" t="s">
        <v>9</v>
      </c>
      <c r="E13" s="4"/>
      <c r="G13" s="4"/>
    </row>
    <row r="14" spans="2:7" ht="18.75">
      <c r="B14" s="2" t="s">
        <v>10</v>
      </c>
      <c r="E14" s="4"/>
      <c r="G14" s="4"/>
    </row>
    <row r="16" ht="18.75">
      <c r="B16" t="s">
        <v>57</v>
      </c>
    </row>
    <row r="17" spans="2:9" ht="18.75">
      <c r="B17" s="56"/>
      <c r="I17" s="18"/>
    </row>
    <row r="18" spans="2:9" ht="18.75">
      <c r="B18" s="56"/>
      <c r="I18" s="18"/>
    </row>
    <row r="19" spans="2:9" ht="18.75">
      <c r="B19" s="56"/>
      <c r="I19" s="18"/>
    </row>
    <row r="20" spans="2:9" ht="18.75">
      <c r="B20" s="56"/>
      <c r="I20" s="1"/>
    </row>
    <row r="21" spans="2:10" ht="18.75">
      <c r="B21" s="56"/>
      <c r="J21" s="1"/>
    </row>
    <row r="22" spans="2:9" ht="18.75">
      <c r="B22" s="56"/>
      <c r="I22" s="18"/>
    </row>
    <row r="23" spans="2:10" ht="18.75">
      <c r="B23" s="56"/>
      <c r="J23" s="1"/>
    </row>
    <row r="24" spans="2:9" ht="18.75">
      <c r="B24" s="56"/>
      <c r="I24" s="18"/>
    </row>
    <row r="25" spans="2:9" ht="18.75">
      <c r="B25" s="56"/>
      <c r="I25" s="1"/>
    </row>
    <row r="26" spans="2:9" ht="18.75">
      <c r="B26" s="56"/>
      <c r="I26" s="1"/>
    </row>
    <row r="27" spans="2:9" ht="18.75">
      <c r="B27" s="56"/>
      <c r="I27" s="1"/>
    </row>
    <row r="28" spans="2:9" ht="18.75">
      <c r="B28" s="56"/>
      <c r="I28" s="1"/>
    </row>
    <row r="29" spans="2:10" ht="18.75">
      <c r="B29" s="56"/>
      <c r="J29" s="1"/>
    </row>
    <row r="30" spans="2:10" ht="18.75">
      <c r="B30" s="56"/>
      <c r="J30" s="1"/>
    </row>
    <row r="31" spans="2:10" ht="18.75">
      <c r="B31" s="56"/>
      <c r="J31" s="1"/>
    </row>
    <row r="32" spans="2:9" ht="18.75">
      <c r="B32" s="56"/>
      <c r="I32" s="18"/>
    </row>
    <row r="33" ht="18.75">
      <c r="B33" s="56"/>
    </row>
  </sheetData>
  <sheetProtection/>
  <mergeCells count="2">
    <mergeCell ref="A11:G11"/>
    <mergeCell ref="B17:B3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 Doan DBQH&amp;HDND tinh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Xuân Khánh</dc:creator>
  <cp:keywords/>
  <dc:description/>
  <cp:lastModifiedBy>Admin</cp:lastModifiedBy>
  <cp:lastPrinted>2013-07-04T09:09:03Z</cp:lastPrinted>
  <dcterms:created xsi:type="dcterms:W3CDTF">2013-06-28T02:12:57Z</dcterms:created>
  <dcterms:modified xsi:type="dcterms:W3CDTF">2017-03-08T00:15:45Z</dcterms:modified>
  <cp:category/>
  <cp:version/>
  <cp:contentType/>
  <cp:contentStatus/>
</cp:coreProperties>
</file>