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35" tabRatio="586"/>
  </bookViews>
  <sheets>
    <sheet name="thkp" sheetId="7" r:id="rId1"/>
    <sheet name="BẾP" sheetId="6" state="hidden" r:id="rId2"/>
    <sheet name="Khối bộ môn" sheetId="3" state="hidden" r:id="rId3"/>
    <sheet name="Hành chính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7" l="1"/>
  <c r="E15" i="7"/>
  <c r="G5" i="7" l="1"/>
  <c r="G6" i="7"/>
  <c r="G7" i="7"/>
  <c r="G8" i="7"/>
  <c r="G9" i="7"/>
  <c r="G10" i="7"/>
  <c r="G11" i="7"/>
  <c r="G12" i="7"/>
  <c r="G13" i="7"/>
  <c r="G14" i="7"/>
  <c r="G4" i="7"/>
  <c r="I11" i="7" l="1"/>
  <c r="H11" i="7"/>
  <c r="J11" i="7"/>
  <c r="I12" i="7"/>
  <c r="H12" i="7"/>
  <c r="J12" i="7"/>
  <c r="I8" i="7"/>
  <c r="H8" i="7"/>
  <c r="J8" i="7"/>
  <c r="I7" i="7"/>
  <c r="H7" i="7"/>
  <c r="J7" i="7"/>
  <c r="J14" i="7"/>
  <c r="H14" i="7"/>
  <c r="J10" i="7"/>
  <c r="H10" i="7"/>
  <c r="J6" i="7"/>
  <c r="H6" i="7"/>
  <c r="J4" i="7"/>
  <c r="I4" i="7"/>
  <c r="H4" i="7"/>
  <c r="J13" i="7"/>
  <c r="H13" i="7"/>
  <c r="J9" i="7"/>
  <c r="H9" i="7"/>
  <c r="J5" i="7"/>
  <c r="H5" i="7"/>
  <c r="I14" i="7"/>
  <c r="I10" i="7"/>
  <c r="I6" i="7"/>
  <c r="I13" i="7"/>
  <c r="I9" i="7"/>
  <c r="I5" i="7"/>
  <c r="A5" i="7"/>
  <c r="A6" i="7" s="1"/>
  <c r="A7" i="7" s="1"/>
  <c r="A8" i="7" s="1"/>
  <c r="A9" i="7" s="1"/>
  <c r="A10" i="7" s="1"/>
  <c r="A11" i="7" s="1"/>
  <c r="A12" i="7" s="1"/>
  <c r="A13" i="7" s="1"/>
  <c r="A14" i="7" s="1"/>
  <c r="F15" i="7"/>
  <c r="C15" i="7"/>
  <c r="G15" i="7" l="1"/>
  <c r="F6" i="3"/>
  <c r="F7" i="3"/>
  <c r="F8" i="3"/>
  <c r="F9" i="3"/>
  <c r="F10" i="3"/>
  <c r="F11" i="3"/>
  <c r="F12" i="3"/>
  <c r="F13" i="3"/>
  <c r="F14" i="3"/>
  <c r="F15" i="3"/>
  <c r="F5" i="3"/>
  <c r="E6" i="3"/>
  <c r="E7" i="3"/>
  <c r="E8" i="3"/>
  <c r="E9" i="3"/>
  <c r="E10" i="3"/>
  <c r="E11" i="3"/>
  <c r="E12" i="3"/>
  <c r="E13" i="3"/>
  <c r="E14" i="3"/>
  <c r="E15" i="3"/>
  <c r="E5" i="3"/>
  <c r="H15" i="7" l="1"/>
  <c r="I15" i="7"/>
  <c r="J15" i="7"/>
  <c r="E6" i="5"/>
  <c r="E7" i="5"/>
  <c r="E8" i="5"/>
  <c r="E9" i="5"/>
  <c r="E10" i="5"/>
  <c r="E11" i="5"/>
  <c r="E12" i="5"/>
  <c r="E13" i="5"/>
  <c r="E14" i="5"/>
  <c r="E15" i="5"/>
  <c r="F6" i="5"/>
  <c r="F7" i="5"/>
  <c r="F8" i="5"/>
  <c r="F9" i="5"/>
  <c r="F10" i="5"/>
  <c r="F11" i="5"/>
  <c r="F12" i="5"/>
  <c r="F13" i="5"/>
  <c r="F14" i="5"/>
  <c r="F15" i="5"/>
  <c r="F5" i="5"/>
  <c r="E5" i="5"/>
  <c r="H7" i="6" l="1"/>
  <c r="H8" i="6"/>
  <c r="H9" i="6"/>
  <c r="H10" i="6"/>
  <c r="H11" i="6"/>
  <c r="H12" i="6"/>
  <c r="H13" i="6"/>
  <c r="H14" i="6"/>
  <c r="H15" i="6"/>
  <c r="H16" i="6"/>
  <c r="G7" i="6"/>
  <c r="I7" i="6" s="1"/>
  <c r="G8" i="6"/>
  <c r="I8" i="6" s="1"/>
  <c r="G9" i="6"/>
  <c r="G10" i="6"/>
  <c r="G11" i="6"/>
  <c r="I11" i="6" s="1"/>
  <c r="G12" i="6"/>
  <c r="G13" i="6"/>
  <c r="G14" i="6"/>
  <c r="G15" i="6"/>
  <c r="G16" i="6"/>
  <c r="I16" i="6" s="1"/>
  <c r="H6" i="6"/>
  <c r="G6" i="6"/>
  <c r="F17" i="6"/>
  <c r="E17" i="6"/>
  <c r="D17" i="6"/>
  <c r="C17" i="6"/>
  <c r="I15" i="6"/>
  <c r="A7" i="6"/>
  <c r="A8" i="6" s="1"/>
  <c r="A9" i="6" s="1"/>
  <c r="A10" i="6" s="1"/>
  <c r="A11" i="6" s="1"/>
  <c r="A12" i="6" s="1"/>
  <c r="A13" i="6" s="1"/>
  <c r="A14" i="6" s="1"/>
  <c r="A15" i="6" s="1"/>
  <c r="A16" i="6" s="1"/>
  <c r="I10" i="6" l="1"/>
  <c r="L10" i="6" s="1"/>
  <c r="I12" i="6"/>
  <c r="J12" i="6" s="1"/>
  <c r="I9" i="6"/>
  <c r="J9" i="6" s="1"/>
  <c r="I13" i="6"/>
  <c r="K13" i="6" s="1"/>
  <c r="I6" i="6"/>
  <c r="L6" i="6" s="1"/>
  <c r="H17" i="6"/>
  <c r="G17" i="6"/>
  <c r="I14" i="6"/>
  <c r="L14" i="6" s="1"/>
  <c r="L7" i="6"/>
  <c r="J7" i="6"/>
  <c r="K7" i="6"/>
  <c r="J16" i="6"/>
  <c r="K16" i="6"/>
  <c r="L16" i="6"/>
  <c r="L11" i="6"/>
  <c r="K11" i="6"/>
  <c r="J11" i="6"/>
  <c r="J8" i="6"/>
  <c r="K8" i="6"/>
  <c r="L8" i="6"/>
  <c r="L15" i="6"/>
  <c r="J15" i="6"/>
  <c r="K15" i="6"/>
  <c r="L12" i="6"/>
  <c r="K10" i="6"/>
  <c r="J10" i="6" l="1"/>
  <c r="K9" i="6"/>
  <c r="K12" i="6"/>
  <c r="L13" i="6"/>
  <c r="J13" i="6"/>
  <c r="L9" i="6"/>
  <c r="L17" i="6" s="1"/>
  <c r="K6" i="6"/>
  <c r="J6" i="6"/>
  <c r="I17" i="6"/>
  <c r="K14" i="6"/>
  <c r="J14" i="6"/>
  <c r="K17" i="6" l="1"/>
  <c r="J17" i="6"/>
  <c r="D16" i="5"/>
  <c r="C16" i="5"/>
  <c r="A6" i="5"/>
  <c r="A7" i="5" s="1"/>
  <c r="A8" i="5" s="1"/>
  <c r="A9" i="5" s="1"/>
  <c r="A10" i="5" s="1"/>
  <c r="A11" i="5" s="1"/>
  <c r="A12" i="5" s="1"/>
  <c r="A13" i="5" s="1"/>
  <c r="A14" i="5" s="1"/>
  <c r="A15" i="5" s="1"/>
  <c r="D16" i="3"/>
  <c r="C16" i="3"/>
  <c r="G6" i="3"/>
  <c r="G7" i="3"/>
  <c r="J7" i="3" s="1"/>
  <c r="G10" i="3"/>
  <c r="G11" i="3"/>
  <c r="J11" i="3" s="1"/>
  <c r="G14" i="3"/>
  <c r="G15" i="3"/>
  <c r="J15" i="3" s="1"/>
  <c r="G13" i="3" l="1"/>
  <c r="H13" i="3" s="1"/>
  <c r="G9" i="3"/>
  <c r="J9" i="3" s="1"/>
  <c r="F16" i="3"/>
  <c r="E16" i="5"/>
  <c r="G8" i="3"/>
  <c r="I8" i="3" s="1"/>
  <c r="E16" i="3"/>
  <c r="G12" i="3"/>
  <c r="J12" i="3" s="1"/>
  <c r="I9" i="3"/>
  <c r="I13" i="3"/>
  <c r="J14" i="3"/>
  <c r="H14" i="3"/>
  <c r="I14" i="3"/>
  <c r="J10" i="3"/>
  <c r="H10" i="3"/>
  <c r="I10" i="3"/>
  <c r="J6" i="3"/>
  <c r="H6" i="3"/>
  <c r="I6" i="3"/>
  <c r="I15" i="3"/>
  <c r="I11" i="3"/>
  <c r="I7" i="3"/>
  <c r="H15" i="3"/>
  <c r="H11" i="3"/>
  <c r="H7" i="3"/>
  <c r="G5" i="3"/>
  <c r="I5" i="3" s="1"/>
  <c r="J8" i="3" l="1"/>
  <c r="J13" i="3"/>
  <c r="H9" i="3"/>
  <c r="H12" i="3"/>
  <c r="I12" i="3"/>
  <c r="I16" i="3" s="1"/>
  <c r="H5" i="3"/>
  <c r="H8" i="3"/>
  <c r="G16" i="3"/>
  <c r="J5" i="3"/>
  <c r="J16" i="3" l="1"/>
  <c r="H16" i="3"/>
  <c r="G15" i="5" l="1"/>
  <c r="G13" i="5"/>
  <c r="G11" i="5"/>
  <c r="G9" i="5"/>
  <c r="G7" i="5"/>
  <c r="G14" i="5"/>
  <c r="G12" i="5"/>
  <c r="G10" i="5"/>
  <c r="G8" i="5"/>
  <c r="G6" i="5"/>
  <c r="J12" i="5" l="1"/>
  <c r="I12" i="5"/>
  <c r="H12" i="5"/>
  <c r="H9" i="5"/>
  <c r="I9" i="5"/>
  <c r="J9" i="5"/>
  <c r="I6" i="5"/>
  <c r="J6" i="5"/>
  <c r="H6" i="5"/>
  <c r="J14" i="5"/>
  <c r="H14" i="5"/>
  <c r="I14" i="5"/>
  <c r="J11" i="5"/>
  <c r="I11" i="5"/>
  <c r="H11" i="5"/>
  <c r="H8" i="5"/>
  <c r="I8" i="5"/>
  <c r="J8" i="5"/>
  <c r="I13" i="5"/>
  <c r="H13" i="5"/>
  <c r="J13" i="5"/>
  <c r="G5" i="5"/>
  <c r="F16" i="5"/>
  <c r="H10" i="5"/>
  <c r="I10" i="5"/>
  <c r="J10" i="5"/>
  <c r="J7" i="5"/>
  <c r="H7" i="5"/>
  <c r="I7" i="5"/>
  <c r="J15" i="5"/>
  <c r="I15" i="5"/>
  <c r="H15" i="5"/>
  <c r="A6" i="3"/>
  <c r="A7" i="3" s="1"/>
  <c r="A8" i="3" s="1"/>
  <c r="A9" i="3" s="1"/>
  <c r="A10" i="3" s="1"/>
  <c r="A11" i="3" s="1"/>
  <c r="A12" i="3" s="1"/>
  <c r="A13" i="3" s="1"/>
  <c r="A14" i="3" s="1"/>
  <c r="A15" i="3" s="1"/>
  <c r="H5" i="5" l="1"/>
  <c r="H16" i="5" s="1"/>
  <c r="I5" i="5"/>
  <c r="I16" i="5" s="1"/>
  <c r="G16" i="5"/>
  <c r="J5" i="5"/>
  <c r="J16" i="5" s="1"/>
</calcChain>
</file>

<file path=xl/sharedStrings.xml><?xml version="1.0" encoding="utf-8"?>
<sst xmlns="http://schemas.openxmlformats.org/spreadsheetml/2006/main" count="102" uniqueCount="41">
  <si>
    <t>STT</t>
  </si>
  <si>
    <t>Đơn vị</t>
  </si>
  <si>
    <t>Kinh phí xây mới</t>
  </si>
  <si>
    <t>Kinh phí sửa chữa</t>
  </si>
  <si>
    <t>Tổng kinh phí</t>
  </si>
  <si>
    <t>Huyện Đăk Glei</t>
  </si>
  <si>
    <t>Huyện Đăk Hà</t>
  </si>
  <si>
    <t>Huyện Đăk Tô</t>
  </si>
  <si>
    <t xml:space="preserve">Huyện Ia H' Drai </t>
  </si>
  <si>
    <t>Huyện Kon Plong</t>
  </si>
  <si>
    <t>Huyện Kon Rẫy</t>
  </si>
  <si>
    <t>Huyện Ngọc Hồi</t>
  </si>
  <si>
    <t>Huyện Sa Thầy</t>
  </si>
  <si>
    <t>Huyện Tu Mơ Rông</t>
  </si>
  <si>
    <t>Thành Phố Kon Tum</t>
  </si>
  <si>
    <t>Trực thuộc Sở Giáo dục
 và Đào tạo</t>
  </si>
  <si>
    <t>CT xây mới</t>
  </si>
  <si>
    <t>CT cải tạo</t>
  </si>
  <si>
    <t>Số CT xây mới</t>
  </si>
  <si>
    <t>Số CT cải tạo</t>
  </si>
  <si>
    <t>Nguồn TW (60%)</t>
  </si>
  <si>
    <t>Nguồn Địa phương (30%)</t>
  </si>
  <si>
    <t>Kinh phí khác (10%)</t>
  </si>
  <si>
    <t>Tổng</t>
  </si>
  <si>
    <t>BẾP</t>
  </si>
  <si>
    <t>NHÀ ĂN</t>
  </si>
  <si>
    <t>ĐVT: Triệu đồng</t>
  </si>
  <si>
    <t>PHỤ LỤC 11G : NHU CẦU KINH PHÍ ĐẦU TƯ CƠ SỞ VẬT CHẤT CHO CÁC TRƯỜNG HỌC GIAI ĐOẠN 2021-2025 (KHỐI HÀNH CHÍNH TRUNG HỌC PHỔ THÔNG)</t>
  </si>
  <si>
    <t>PHỤ LỤC 11D : NHU CẦU KINH PHÍ ĐẦU TƯ CƠ SỞ VẬT CHẤT CHO CÁC TRƯỜNG HỌC GIAI ĐOẠN 2021-2025 (CÔNG TRÌNH NHÀ BẾP TRUNG HỌC PHỔ THÔNG)</t>
  </si>
  <si>
    <t>PHỤ LỤC 11E : NHU CẦU KINH PHÍ ĐẦU TƯ CƠ SỞ VẬT CHẤT CHO CÁC TRƯỜNG HỌC GIAI ĐOẠN 2021-2025 
(NHÀ BỘ MÔN TRUNG HỌC PHỔ THÔNG)</t>
  </si>
  <si>
    <t>Trực thuộc Sở Giáo dục và Đào tạo</t>
  </si>
  <si>
    <t>Tổng cộng</t>
  </si>
  <si>
    <t>Mầm non</t>
  </si>
  <si>
    <t>Tiểu học</t>
  </si>
  <si>
    <t>THCS</t>
  </si>
  <si>
    <t>THPT</t>
  </si>
  <si>
    <t>`</t>
  </si>
  <si>
    <t>Nguồn TW (55%)</t>
  </si>
  <si>
    <t>Kinh phí khác (15%)</t>
  </si>
  <si>
    <t>```</t>
  </si>
  <si>
    <t>PHỤ LỤC 21: TỔNG HỢP ĐẦU TƯ KINH PHÍ CƠ SỞ VẬT CHẤT TỪNG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</si>
</sst>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1" applyFont="1"/>
    <xf numFmtId="164" fontId="5" fillId="0" borderId="3" xfId="1" applyFont="1" applyBorder="1" applyAlignment="1">
      <alignment horizontal="center" vertical="center" wrapText="1"/>
    </xf>
    <xf numFmtId="165" fontId="0" fillId="0" borderId="0" xfId="1" applyNumberFormat="1" applyFont="1"/>
    <xf numFmtId="165" fontId="5" fillId="0" borderId="3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/>
    <xf numFmtId="0" fontId="6" fillId="0" borderId="1" xfId="0" applyFont="1" applyBorder="1"/>
    <xf numFmtId="165" fontId="6" fillId="0" borderId="1" xfId="1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right" wrapText="1"/>
    </xf>
    <xf numFmtId="165" fontId="9" fillId="0" borderId="1" xfId="1" applyNumberFormat="1" applyFont="1" applyBorder="1" applyAlignment="1">
      <alignment horizontal="right"/>
    </xf>
    <xf numFmtId="165" fontId="0" fillId="0" borderId="0" xfId="0" applyNumberFormat="1"/>
    <xf numFmtId="165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7"/>
  <sheetViews>
    <sheetView tabSelected="1" topLeftCell="A7" workbookViewId="0">
      <selection activeCell="G9" sqref="G9"/>
    </sheetView>
  </sheetViews>
  <sheetFormatPr defaultRowHeight="14.25" x14ac:dyDescent="0.2"/>
  <cols>
    <col min="1" max="1" width="5.125" bestFit="1" customWidth="1"/>
    <col min="2" max="2" width="22" customWidth="1"/>
    <col min="3" max="3" width="13.125" customWidth="1"/>
    <col min="4" max="4" width="12.75" customWidth="1"/>
    <col min="5" max="5" width="11.625" bestFit="1" customWidth="1"/>
    <col min="6" max="6" width="9.875" bestFit="1" customWidth="1"/>
    <col min="7" max="7" width="12.125" customWidth="1"/>
    <col min="8" max="10" width="13" customWidth="1"/>
  </cols>
  <sheetData>
    <row r="1" spans="1:12" ht="18.75" x14ac:dyDescent="0.3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5.75" x14ac:dyDescent="0.25">
      <c r="A2" s="24"/>
      <c r="B2" s="24"/>
      <c r="C2" s="24"/>
      <c r="D2" s="24"/>
      <c r="E2" s="24"/>
      <c r="F2" s="24"/>
      <c r="G2" s="24"/>
      <c r="H2" s="24"/>
      <c r="I2" s="35" t="s">
        <v>26</v>
      </c>
      <c r="J2" s="35"/>
    </row>
    <row r="3" spans="1:12" ht="47.25" x14ac:dyDescent="0.2">
      <c r="A3" s="25" t="s">
        <v>0</v>
      </c>
      <c r="B3" s="25" t="s">
        <v>1</v>
      </c>
      <c r="C3" s="26" t="s">
        <v>32</v>
      </c>
      <c r="D3" s="27" t="s">
        <v>33</v>
      </c>
      <c r="E3" s="27" t="s">
        <v>34</v>
      </c>
      <c r="F3" s="27" t="s">
        <v>35</v>
      </c>
      <c r="G3" s="27" t="s">
        <v>4</v>
      </c>
      <c r="H3" s="32" t="s">
        <v>37</v>
      </c>
      <c r="I3" s="32" t="s">
        <v>21</v>
      </c>
      <c r="J3" s="32" t="s">
        <v>38</v>
      </c>
    </row>
    <row r="4" spans="1:12" ht="16.5" x14ac:dyDescent="0.25">
      <c r="A4" s="22">
        <v>1</v>
      </c>
      <c r="B4" s="2" t="s">
        <v>5</v>
      </c>
      <c r="C4" s="19">
        <v>39119.389799999997</v>
      </c>
      <c r="D4" s="23">
        <v>77032.666799999992</v>
      </c>
      <c r="E4" s="19">
        <v>73385.556024000005</v>
      </c>
      <c r="F4" s="23">
        <v>0</v>
      </c>
      <c r="G4" s="31">
        <f>SUM(C4:F4)</f>
        <v>189537.612624</v>
      </c>
      <c r="H4" s="9">
        <f>G4*0.55</f>
        <v>104245.68694320001</v>
      </c>
      <c r="I4" s="9">
        <f>G4*0.3</f>
        <v>56861.283787200002</v>
      </c>
      <c r="J4" s="9">
        <f>G4*15%</f>
        <v>28430.641893600001</v>
      </c>
    </row>
    <row r="5" spans="1:12" ht="16.5" x14ac:dyDescent="0.25">
      <c r="A5" s="22">
        <f>A4+1</f>
        <v>2</v>
      </c>
      <c r="B5" s="2" t="s">
        <v>6</v>
      </c>
      <c r="C5" s="19">
        <v>35328.152640000008</v>
      </c>
      <c r="D5" s="23">
        <v>60890.811999999998</v>
      </c>
      <c r="E5" s="19">
        <v>53435.144639999999</v>
      </c>
      <c r="F5" s="23">
        <v>0</v>
      </c>
      <c r="G5" s="31">
        <f t="shared" ref="G5:G14" si="0">SUM(C5:F5)</f>
        <v>149654.10928</v>
      </c>
      <c r="H5" s="9">
        <f t="shared" ref="H5:H14" si="1">G5*0.55</f>
        <v>82309.760104000015</v>
      </c>
      <c r="I5" s="9">
        <f t="shared" ref="I5:I14" si="2">G5*0.3</f>
        <v>44896.232784</v>
      </c>
      <c r="J5" s="9">
        <f t="shared" ref="J5:J14" si="3">G5*15%</f>
        <v>22448.116392</v>
      </c>
    </row>
    <row r="6" spans="1:12" ht="16.5" x14ac:dyDescent="0.25">
      <c r="A6" s="22">
        <f t="shared" ref="A6:A14" si="4">A5+1</f>
        <v>3</v>
      </c>
      <c r="B6" s="2" t="s">
        <v>7</v>
      </c>
      <c r="C6" s="19">
        <v>20883.566080000001</v>
      </c>
      <c r="D6" s="23">
        <v>38559.620719999999</v>
      </c>
      <c r="E6" s="19">
        <v>31871.77232</v>
      </c>
      <c r="F6" s="23">
        <v>0</v>
      </c>
      <c r="G6" s="31">
        <f t="shared" si="0"/>
        <v>91314.95912</v>
      </c>
      <c r="H6" s="9">
        <f t="shared" si="1"/>
        <v>50223.227516000006</v>
      </c>
      <c r="I6" s="9">
        <f t="shared" si="2"/>
        <v>27394.487735999999</v>
      </c>
      <c r="J6" s="9">
        <f t="shared" si="3"/>
        <v>13697.243868</v>
      </c>
    </row>
    <row r="7" spans="1:12" ht="16.5" x14ac:dyDescent="0.25">
      <c r="A7" s="22">
        <f t="shared" si="4"/>
        <v>4</v>
      </c>
      <c r="B7" s="2" t="s">
        <v>8</v>
      </c>
      <c r="C7" s="19">
        <v>33547.354319999999</v>
      </c>
      <c r="D7" s="23">
        <v>36016.021800000002</v>
      </c>
      <c r="E7" s="19">
        <v>36813.98616</v>
      </c>
      <c r="F7" s="23">
        <v>0</v>
      </c>
      <c r="G7" s="31">
        <f t="shared" si="0"/>
        <v>106377.36228</v>
      </c>
      <c r="H7" s="9">
        <f t="shared" si="1"/>
        <v>58507.549254000005</v>
      </c>
      <c r="I7" s="9">
        <f t="shared" si="2"/>
        <v>31913.208683999997</v>
      </c>
      <c r="J7" s="9">
        <f t="shared" si="3"/>
        <v>15956.604341999999</v>
      </c>
    </row>
    <row r="8" spans="1:12" ht="16.5" x14ac:dyDescent="0.25">
      <c r="A8" s="22">
        <f t="shared" si="4"/>
        <v>5</v>
      </c>
      <c r="B8" s="2" t="s">
        <v>9</v>
      </c>
      <c r="C8" s="19">
        <v>24002.928455999998</v>
      </c>
      <c r="D8" s="23">
        <v>36601.291400000002</v>
      </c>
      <c r="E8" s="19">
        <v>50754.05848</v>
      </c>
      <c r="F8" s="23">
        <v>0</v>
      </c>
      <c r="G8" s="31">
        <f t="shared" si="0"/>
        <v>111358.27833599999</v>
      </c>
      <c r="H8" s="9">
        <f t="shared" si="1"/>
        <v>61247.053084799998</v>
      </c>
      <c r="I8" s="9">
        <f t="shared" si="2"/>
        <v>33407.483500799994</v>
      </c>
      <c r="J8" s="9">
        <f t="shared" si="3"/>
        <v>16703.741750399997</v>
      </c>
      <c r="L8" t="s">
        <v>36</v>
      </c>
    </row>
    <row r="9" spans="1:12" ht="16.5" x14ac:dyDescent="0.25">
      <c r="A9" s="22">
        <f t="shared" si="4"/>
        <v>6</v>
      </c>
      <c r="B9" s="2" t="s">
        <v>10</v>
      </c>
      <c r="C9" s="19">
        <v>19168.558747999999</v>
      </c>
      <c r="D9" s="23">
        <v>36113.119199999994</v>
      </c>
      <c r="E9" s="19">
        <v>37444.05848</v>
      </c>
      <c r="F9" s="23">
        <v>0</v>
      </c>
      <c r="G9" s="31">
        <f t="shared" si="0"/>
        <v>92725.736428000004</v>
      </c>
      <c r="H9" s="9">
        <f t="shared" si="1"/>
        <v>50999.155035400006</v>
      </c>
      <c r="I9" s="9">
        <f t="shared" si="2"/>
        <v>27817.720928400002</v>
      </c>
      <c r="J9" s="9">
        <f t="shared" si="3"/>
        <v>13908.860464200001</v>
      </c>
    </row>
    <row r="10" spans="1:12" ht="16.5" x14ac:dyDescent="0.25">
      <c r="A10" s="22">
        <f t="shared" si="4"/>
        <v>7</v>
      </c>
      <c r="B10" s="2" t="s">
        <v>11</v>
      </c>
      <c r="C10" s="19">
        <v>25755.796748000001</v>
      </c>
      <c r="D10" s="23">
        <v>14017.416800000001</v>
      </c>
      <c r="E10" s="19">
        <v>12553.25848</v>
      </c>
      <c r="F10" s="23">
        <v>0</v>
      </c>
      <c r="G10" s="31">
        <f t="shared" si="0"/>
        <v>52326.472028000004</v>
      </c>
      <c r="H10" s="9">
        <f t="shared" si="1"/>
        <v>28779.559615400005</v>
      </c>
      <c r="I10" s="9">
        <f t="shared" si="2"/>
        <v>15697.9416084</v>
      </c>
      <c r="J10" s="9">
        <f t="shared" si="3"/>
        <v>7848.9708042000002</v>
      </c>
    </row>
    <row r="11" spans="1:12" ht="16.5" x14ac:dyDescent="0.25">
      <c r="A11" s="22">
        <f t="shared" si="4"/>
        <v>8</v>
      </c>
      <c r="B11" s="2" t="s">
        <v>12</v>
      </c>
      <c r="C11" s="19">
        <v>32480.343228000002</v>
      </c>
      <c r="D11" s="23">
        <v>51834.163959999998</v>
      </c>
      <c r="E11" s="19">
        <v>67470.444640000002</v>
      </c>
      <c r="F11" s="23">
        <v>0</v>
      </c>
      <c r="G11" s="31">
        <f t="shared" si="0"/>
        <v>151784.95182800002</v>
      </c>
      <c r="H11" s="9">
        <f t="shared" si="1"/>
        <v>83481.723505400019</v>
      </c>
      <c r="I11" s="9">
        <f t="shared" si="2"/>
        <v>45535.485548400007</v>
      </c>
      <c r="J11" s="9">
        <f t="shared" si="3"/>
        <v>22767.742774200004</v>
      </c>
      <c r="K11" t="s">
        <v>39</v>
      </c>
    </row>
    <row r="12" spans="1:12" ht="16.5" x14ac:dyDescent="0.25">
      <c r="A12" s="22">
        <f t="shared" si="4"/>
        <v>9</v>
      </c>
      <c r="B12" s="2" t="s">
        <v>13</v>
      </c>
      <c r="C12" s="19">
        <v>31860.25792</v>
      </c>
      <c r="D12" s="23">
        <v>47015.059119999998</v>
      </c>
      <c r="E12" s="19">
        <v>70503.744640000004</v>
      </c>
      <c r="F12" s="23">
        <v>0</v>
      </c>
      <c r="G12" s="31">
        <f t="shared" si="0"/>
        <v>149379.06167999998</v>
      </c>
      <c r="H12" s="9">
        <f t="shared" si="1"/>
        <v>82158.483924</v>
      </c>
      <c r="I12" s="9">
        <f t="shared" si="2"/>
        <v>44813.718503999997</v>
      </c>
      <c r="J12" s="9">
        <f t="shared" si="3"/>
        <v>22406.859251999998</v>
      </c>
    </row>
    <row r="13" spans="1:12" ht="16.5" x14ac:dyDescent="0.25">
      <c r="A13" s="22">
        <f t="shared" si="4"/>
        <v>10</v>
      </c>
      <c r="B13" s="2" t="s">
        <v>14</v>
      </c>
      <c r="C13" s="19">
        <v>62264.311816000001</v>
      </c>
      <c r="D13" s="23">
        <v>88924.333599999998</v>
      </c>
      <c r="E13" s="19">
        <v>51215.189279999999</v>
      </c>
      <c r="F13" s="23">
        <v>0</v>
      </c>
      <c r="G13" s="31">
        <f t="shared" si="0"/>
        <v>202403.83469599998</v>
      </c>
      <c r="H13" s="9">
        <f t="shared" si="1"/>
        <v>111322.1090828</v>
      </c>
      <c r="I13" s="9">
        <f t="shared" si="2"/>
        <v>60721.150408799993</v>
      </c>
      <c r="J13" s="9">
        <f t="shared" si="3"/>
        <v>30360.575204399996</v>
      </c>
    </row>
    <row r="14" spans="1:12" ht="33" x14ac:dyDescent="0.25">
      <c r="A14" s="22">
        <f t="shared" si="4"/>
        <v>11</v>
      </c>
      <c r="B14" s="2" t="s">
        <v>30</v>
      </c>
      <c r="C14" s="19">
        <v>4420.7254160000002</v>
      </c>
      <c r="D14" s="23">
        <v>0</v>
      </c>
      <c r="E14" s="19">
        <v>6436</v>
      </c>
      <c r="F14" s="23">
        <v>156356.72</v>
      </c>
      <c r="G14" s="31">
        <f t="shared" si="0"/>
        <v>167213.445416</v>
      </c>
      <c r="H14" s="9">
        <f t="shared" si="1"/>
        <v>91967.394978800003</v>
      </c>
      <c r="I14" s="9">
        <f t="shared" si="2"/>
        <v>50164.033624800002</v>
      </c>
      <c r="J14" s="9">
        <f t="shared" si="3"/>
        <v>25082.016812400001</v>
      </c>
    </row>
    <row r="15" spans="1:12" ht="15.75" x14ac:dyDescent="0.25">
      <c r="A15" s="36" t="s">
        <v>31</v>
      </c>
      <c r="B15" s="37"/>
      <c r="C15" s="28">
        <f>SUM(C4:C14)</f>
        <v>328831.38517200004</v>
      </c>
      <c r="D15" s="29">
        <f t="shared" ref="D15:J15" si="5">SUM(D4:D14)</f>
        <v>487004.50539999997</v>
      </c>
      <c r="E15" s="29">
        <f t="shared" si="5"/>
        <v>491883.21314399998</v>
      </c>
      <c r="F15" s="29">
        <f t="shared" si="5"/>
        <v>156356.72</v>
      </c>
      <c r="G15" s="33">
        <f t="shared" si="5"/>
        <v>1464075.823716</v>
      </c>
      <c r="H15" s="29">
        <f t="shared" si="5"/>
        <v>805241.70304380008</v>
      </c>
      <c r="I15" s="29">
        <f t="shared" si="5"/>
        <v>439222.74711479992</v>
      </c>
      <c r="J15" s="29">
        <f t="shared" si="5"/>
        <v>219611.37355739996</v>
      </c>
    </row>
    <row r="17" spans="7:7" x14ac:dyDescent="0.2">
      <c r="G17" s="30"/>
    </row>
  </sheetData>
  <mergeCells count="3">
    <mergeCell ref="A1:J1"/>
    <mergeCell ref="I2:J2"/>
    <mergeCell ref="A15:B15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C6" sqref="C6:F16"/>
    </sheetView>
  </sheetViews>
  <sheetFormatPr defaultRowHeight="14.25" x14ac:dyDescent="0.2"/>
  <cols>
    <col min="1" max="1" width="6.25" customWidth="1"/>
    <col min="2" max="2" width="24.375" customWidth="1"/>
    <col min="10" max="10" width="13.375" customWidth="1"/>
    <col min="11" max="11" width="12.125" customWidth="1"/>
    <col min="12" max="12" width="13" customWidth="1"/>
    <col min="13" max="13" width="26" customWidth="1"/>
    <col min="14" max="14" width="17.375" customWidth="1"/>
  </cols>
  <sheetData>
    <row r="2" spans="1:12" ht="39.75" customHeight="1" x14ac:dyDescent="0.2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">
      <c r="L3" t="s">
        <v>26</v>
      </c>
    </row>
    <row r="4" spans="1:12" ht="15.75" x14ac:dyDescent="0.2">
      <c r="A4" s="43" t="s">
        <v>0</v>
      </c>
      <c r="B4" s="43" t="s">
        <v>1</v>
      </c>
      <c r="C4" s="45" t="s">
        <v>16</v>
      </c>
      <c r="D4" s="46"/>
      <c r="E4" s="45" t="s">
        <v>17</v>
      </c>
      <c r="F4" s="46"/>
      <c r="G4" s="38" t="s">
        <v>2</v>
      </c>
      <c r="H4" s="38" t="s">
        <v>3</v>
      </c>
      <c r="I4" s="38" t="s">
        <v>4</v>
      </c>
      <c r="J4" s="38" t="s">
        <v>20</v>
      </c>
      <c r="K4" s="38" t="s">
        <v>21</v>
      </c>
      <c r="L4" s="38" t="s">
        <v>22</v>
      </c>
    </row>
    <row r="5" spans="1:12" ht="15.75" x14ac:dyDescent="0.2">
      <c r="A5" s="44"/>
      <c r="B5" s="44"/>
      <c r="C5" s="13" t="s">
        <v>24</v>
      </c>
      <c r="D5" s="13" t="s">
        <v>25</v>
      </c>
      <c r="E5" s="13" t="s">
        <v>24</v>
      </c>
      <c r="F5" s="13" t="s">
        <v>25</v>
      </c>
      <c r="G5" s="39"/>
      <c r="H5" s="39"/>
      <c r="I5" s="39"/>
      <c r="J5" s="39"/>
      <c r="K5" s="39"/>
      <c r="L5" s="39"/>
    </row>
    <row r="6" spans="1:12" ht="16.5" x14ac:dyDescent="0.25">
      <c r="A6" s="1">
        <v>1</v>
      </c>
      <c r="B6" s="2" t="s">
        <v>5</v>
      </c>
      <c r="C6" s="3"/>
      <c r="D6" s="3"/>
      <c r="E6" s="3"/>
      <c r="F6" s="3"/>
      <c r="G6" s="4">
        <f>(C6+D6)*400</f>
        <v>0</v>
      </c>
      <c r="H6" s="4">
        <f>(E6+F6)*400*30%</f>
        <v>0</v>
      </c>
      <c r="I6" s="8">
        <f>G6+H6</f>
        <v>0</v>
      </c>
      <c r="J6" s="9">
        <f>I6*60%</f>
        <v>0</v>
      </c>
      <c r="K6" s="9">
        <f>I6*30%</f>
        <v>0</v>
      </c>
      <c r="L6" s="9">
        <f>I6*10%</f>
        <v>0</v>
      </c>
    </row>
    <row r="7" spans="1:12" ht="16.5" x14ac:dyDescent="0.25">
      <c r="A7" s="1">
        <f>A6+1</f>
        <v>2</v>
      </c>
      <c r="B7" s="2" t="s">
        <v>6</v>
      </c>
      <c r="C7" s="3"/>
      <c r="D7" s="3"/>
      <c r="E7" s="3"/>
      <c r="F7" s="3"/>
      <c r="G7" s="4">
        <f t="shared" ref="G7:G16" si="0">(C7+D7)*400</f>
        <v>0</v>
      </c>
      <c r="H7" s="4">
        <f t="shared" ref="H7:H16" si="1">(E7+F7)*400*30%</f>
        <v>0</v>
      </c>
      <c r="I7" s="8">
        <f t="shared" ref="I7:I16" si="2">G7+H7</f>
        <v>0</v>
      </c>
      <c r="J7" s="9">
        <f t="shared" ref="J7:J16" si="3">I7*60%</f>
        <v>0</v>
      </c>
      <c r="K7" s="9">
        <f t="shared" ref="K7:K16" si="4">I7*30%</f>
        <v>0</v>
      </c>
      <c r="L7" s="9">
        <f t="shared" ref="L7:L16" si="5">I7*10%</f>
        <v>0</v>
      </c>
    </row>
    <row r="8" spans="1:12" ht="16.5" x14ac:dyDescent="0.25">
      <c r="A8" s="1">
        <f t="shared" ref="A8:A16" si="6">A7+1</f>
        <v>3</v>
      </c>
      <c r="B8" s="2" t="s">
        <v>7</v>
      </c>
      <c r="C8" s="3"/>
      <c r="D8" s="3"/>
      <c r="E8" s="3"/>
      <c r="F8" s="3"/>
      <c r="G8" s="4">
        <f t="shared" si="0"/>
        <v>0</v>
      </c>
      <c r="H8" s="4">
        <f t="shared" si="1"/>
        <v>0</v>
      </c>
      <c r="I8" s="8">
        <f t="shared" si="2"/>
        <v>0</v>
      </c>
      <c r="J8" s="9">
        <f t="shared" si="3"/>
        <v>0</v>
      </c>
      <c r="K8" s="9">
        <f t="shared" si="4"/>
        <v>0</v>
      </c>
      <c r="L8" s="9">
        <f t="shared" si="5"/>
        <v>0</v>
      </c>
    </row>
    <row r="9" spans="1:12" ht="16.5" x14ac:dyDescent="0.25">
      <c r="A9" s="1">
        <f t="shared" si="6"/>
        <v>4</v>
      </c>
      <c r="B9" s="2" t="s">
        <v>8</v>
      </c>
      <c r="C9" s="3"/>
      <c r="D9" s="3"/>
      <c r="E9" s="3"/>
      <c r="F9" s="3"/>
      <c r="G9" s="4">
        <f>(C9+D9)*400</f>
        <v>0</v>
      </c>
      <c r="H9" s="4">
        <f>(E9+F9)*400*30%</f>
        <v>0</v>
      </c>
      <c r="I9" s="8">
        <f t="shared" si="2"/>
        <v>0</v>
      </c>
      <c r="J9" s="9">
        <f t="shared" si="3"/>
        <v>0</v>
      </c>
      <c r="K9" s="9">
        <f t="shared" si="4"/>
        <v>0</v>
      </c>
      <c r="L9" s="9">
        <f t="shared" si="5"/>
        <v>0</v>
      </c>
    </row>
    <row r="10" spans="1:12" ht="16.5" x14ac:dyDescent="0.25">
      <c r="A10" s="1">
        <f t="shared" si="6"/>
        <v>5</v>
      </c>
      <c r="B10" s="2" t="s">
        <v>9</v>
      </c>
      <c r="C10" s="3"/>
      <c r="D10" s="3"/>
      <c r="E10" s="3"/>
      <c r="F10" s="3"/>
      <c r="G10" s="4">
        <f t="shared" si="0"/>
        <v>0</v>
      </c>
      <c r="H10" s="4">
        <f t="shared" si="1"/>
        <v>0</v>
      </c>
      <c r="I10" s="8">
        <f t="shared" si="2"/>
        <v>0</v>
      </c>
      <c r="J10" s="9">
        <f t="shared" si="3"/>
        <v>0</v>
      </c>
      <c r="K10" s="9">
        <f t="shared" si="4"/>
        <v>0</v>
      </c>
      <c r="L10" s="9">
        <f t="shared" si="5"/>
        <v>0</v>
      </c>
    </row>
    <row r="11" spans="1:12" ht="16.5" x14ac:dyDescent="0.25">
      <c r="A11" s="1">
        <f t="shared" si="6"/>
        <v>6</v>
      </c>
      <c r="B11" s="2" t="s">
        <v>10</v>
      </c>
      <c r="C11" s="3"/>
      <c r="D11" s="3"/>
      <c r="E11" s="3"/>
      <c r="F11" s="3"/>
      <c r="G11" s="4">
        <f t="shared" si="0"/>
        <v>0</v>
      </c>
      <c r="H11" s="4">
        <f t="shared" si="1"/>
        <v>0</v>
      </c>
      <c r="I11" s="8">
        <f t="shared" si="2"/>
        <v>0</v>
      </c>
      <c r="J11" s="9">
        <f t="shared" si="3"/>
        <v>0</v>
      </c>
      <c r="K11" s="9">
        <f t="shared" si="4"/>
        <v>0</v>
      </c>
      <c r="L11" s="9">
        <f t="shared" si="5"/>
        <v>0</v>
      </c>
    </row>
    <row r="12" spans="1:12" ht="16.5" x14ac:dyDescent="0.25">
      <c r="A12" s="1">
        <f t="shared" si="6"/>
        <v>7</v>
      </c>
      <c r="B12" s="2" t="s">
        <v>11</v>
      </c>
      <c r="C12" s="6"/>
      <c r="D12" s="6"/>
      <c r="E12" s="6"/>
      <c r="F12" s="6"/>
      <c r="G12" s="4">
        <f t="shared" si="0"/>
        <v>0</v>
      </c>
      <c r="H12" s="4">
        <f t="shared" si="1"/>
        <v>0</v>
      </c>
      <c r="I12" s="8">
        <f t="shared" si="2"/>
        <v>0</v>
      </c>
      <c r="J12" s="9">
        <f t="shared" si="3"/>
        <v>0</v>
      </c>
      <c r="K12" s="9">
        <f t="shared" si="4"/>
        <v>0</v>
      </c>
      <c r="L12" s="9">
        <f t="shared" si="5"/>
        <v>0</v>
      </c>
    </row>
    <row r="13" spans="1:12" ht="16.5" x14ac:dyDescent="0.25">
      <c r="A13" s="1">
        <f t="shared" si="6"/>
        <v>8</v>
      </c>
      <c r="B13" s="2" t="s">
        <v>12</v>
      </c>
      <c r="C13" s="6"/>
      <c r="D13" s="6"/>
      <c r="E13" s="6"/>
      <c r="F13" s="5"/>
      <c r="G13" s="4">
        <f t="shared" si="0"/>
        <v>0</v>
      </c>
      <c r="H13" s="4">
        <f t="shared" si="1"/>
        <v>0</v>
      </c>
      <c r="I13" s="8">
        <f t="shared" si="2"/>
        <v>0</v>
      </c>
      <c r="J13" s="9">
        <f t="shared" si="3"/>
        <v>0</v>
      </c>
      <c r="K13" s="9">
        <f t="shared" si="4"/>
        <v>0</v>
      </c>
      <c r="L13" s="9">
        <f t="shared" si="5"/>
        <v>0</v>
      </c>
    </row>
    <row r="14" spans="1:12" ht="16.5" x14ac:dyDescent="0.25">
      <c r="A14" s="1">
        <f t="shared" si="6"/>
        <v>9</v>
      </c>
      <c r="B14" s="7" t="s">
        <v>13</v>
      </c>
      <c r="C14" s="6"/>
      <c r="D14" s="6"/>
      <c r="E14" s="6"/>
      <c r="F14" s="3"/>
      <c r="G14" s="4">
        <f t="shared" si="0"/>
        <v>0</v>
      </c>
      <c r="H14" s="4">
        <f t="shared" si="1"/>
        <v>0</v>
      </c>
      <c r="I14" s="8">
        <f t="shared" si="2"/>
        <v>0</v>
      </c>
      <c r="J14" s="9">
        <f t="shared" si="3"/>
        <v>0</v>
      </c>
      <c r="K14" s="9">
        <f t="shared" si="4"/>
        <v>0</v>
      </c>
      <c r="L14" s="9">
        <f t="shared" si="5"/>
        <v>0</v>
      </c>
    </row>
    <row r="15" spans="1:12" ht="16.5" x14ac:dyDescent="0.25">
      <c r="A15" s="1">
        <f t="shared" si="6"/>
        <v>10</v>
      </c>
      <c r="B15" s="7" t="s">
        <v>14</v>
      </c>
      <c r="C15" s="6"/>
      <c r="D15" s="6"/>
      <c r="E15" s="6"/>
      <c r="F15" s="3"/>
      <c r="G15" s="4">
        <f t="shared" si="0"/>
        <v>0</v>
      </c>
      <c r="H15" s="4">
        <f t="shared" si="1"/>
        <v>0</v>
      </c>
      <c r="I15" s="8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</row>
    <row r="16" spans="1:12" ht="33" x14ac:dyDescent="0.2">
      <c r="A16" s="1">
        <f t="shared" si="6"/>
        <v>11</v>
      </c>
      <c r="B16" s="7" t="s">
        <v>15</v>
      </c>
      <c r="C16" s="3"/>
      <c r="D16" s="3"/>
      <c r="E16" s="3"/>
      <c r="F16" s="3"/>
      <c r="G16" s="4">
        <f t="shared" si="0"/>
        <v>0</v>
      </c>
      <c r="H16" s="4">
        <f t="shared" si="1"/>
        <v>0</v>
      </c>
      <c r="I16" s="8">
        <f t="shared" si="2"/>
        <v>0</v>
      </c>
      <c r="J16" s="10">
        <f t="shared" si="3"/>
        <v>0</v>
      </c>
      <c r="K16" s="10">
        <f t="shared" si="4"/>
        <v>0</v>
      </c>
      <c r="L16" s="10">
        <f t="shared" si="5"/>
        <v>0</v>
      </c>
    </row>
    <row r="17" spans="1:12" x14ac:dyDescent="0.2">
      <c r="A17" s="40" t="s">
        <v>23</v>
      </c>
      <c r="B17" s="41"/>
      <c r="C17" s="21">
        <f>SUM(C6:C16)</f>
        <v>0</v>
      </c>
      <c r="D17" s="21">
        <f>SUM(D6:D16)</f>
        <v>0</v>
      </c>
      <c r="E17" s="21">
        <f>SUM(E6:E16)</f>
        <v>0</v>
      </c>
      <c r="F17" s="21">
        <f>SUM(F6:F16)</f>
        <v>0</v>
      </c>
      <c r="G17" s="21">
        <f t="shared" ref="G17:L17" si="7">SUM(G6:G16)</f>
        <v>0</v>
      </c>
      <c r="H17" s="21">
        <f t="shared" si="7"/>
        <v>0</v>
      </c>
      <c r="I17" s="21">
        <f t="shared" si="7"/>
        <v>0</v>
      </c>
      <c r="J17" s="21">
        <f t="shared" si="7"/>
        <v>0</v>
      </c>
      <c r="K17" s="21">
        <f t="shared" si="7"/>
        <v>0</v>
      </c>
      <c r="L17" s="21">
        <f t="shared" si="7"/>
        <v>0</v>
      </c>
    </row>
  </sheetData>
  <mergeCells count="12">
    <mergeCell ref="K4:K5"/>
    <mergeCell ref="L4:L5"/>
    <mergeCell ref="A17:B17"/>
    <mergeCell ref="A2:L2"/>
    <mergeCell ref="A4:A5"/>
    <mergeCell ref="B4:B5"/>
    <mergeCell ref="C4:D4"/>
    <mergeCell ref="E4:F4"/>
    <mergeCell ref="G4:G5"/>
    <mergeCell ref="H4:H5"/>
    <mergeCell ref="I4:I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E9" sqref="E9"/>
    </sheetView>
  </sheetViews>
  <sheetFormatPr defaultRowHeight="14.25" x14ac:dyDescent="0.2"/>
  <cols>
    <col min="1" max="1" width="6.25" customWidth="1"/>
    <col min="2" max="2" width="24.375" customWidth="1"/>
    <col min="5" max="6" width="16.875" bestFit="1" customWidth="1"/>
    <col min="7" max="7" width="15.375" customWidth="1"/>
    <col min="8" max="8" width="12" customWidth="1"/>
    <col min="9" max="9" width="13.125" style="17" customWidth="1"/>
    <col min="10" max="10" width="13.125" style="15" customWidth="1"/>
    <col min="12" max="12" width="4.875" bestFit="1" customWidth="1"/>
    <col min="13" max="13" width="26" customWidth="1"/>
    <col min="14" max="14" width="17.375" customWidth="1"/>
  </cols>
  <sheetData>
    <row r="2" spans="1:12" ht="50.25" customHeight="1" x14ac:dyDescent="0.2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">
      <c r="J3" s="15" t="s">
        <v>26</v>
      </c>
    </row>
    <row r="4" spans="1:12" ht="31.5" x14ac:dyDescent="0.2">
      <c r="A4" s="12" t="s">
        <v>0</v>
      </c>
      <c r="B4" s="12" t="s">
        <v>1</v>
      </c>
      <c r="C4" s="13" t="s">
        <v>18</v>
      </c>
      <c r="D4" s="14" t="s">
        <v>19</v>
      </c>
      <c r="E4" s="14" t="s">
        <v>2</v>
      </c>
      <c r="F4" s="14" t="s">
        <v>3</v>
      </c>
      <c r="G4" s="11" t="s">
        <v>4</v>
      </c>
      <c r="H4" s="11" t="s">
        <v>20</v>
      </c>
      <c r="I4" s="18" t="s">
        <v>21</v>
      </c>
      <c r="J4" s="16" t="s">
        <v>22</v>
      </c>
    </row>
    <row r="5" spans="1:12" ht="16.5" x14ac:dyDescent="0.25">
      <c r="A5" s="1">
        <v>1</v>
      </c>
      <c r="B5" s="2" t="s">
        <v>5</v>
      </c>
      <c r="C5" s="3"/>
      <c r="D5" s="3"/>
      <c r="E5" s="4">
        <f>C5*750</f>
        <v>0</v>
      </c>
      <c r="F5" s="4">
        <f>D5*750*30%</f>
        <v>0</v>
      </c>
      <c r="G5" s="4">
        <f>E5+F5</f>
        <v>0</v>
      </c>
      <c r="H5" s="19">
        <f>G5*60%</f>
        <v>0</v>
      </c>
      <c r="I5" s="19">
        <f>G5*30%</f>
        <v>0</v>
      </c>
      <c r="J5" s="19">
        <f>G5*10%</f>
        <v>0</v>
      </c>
    </row>
    <row r="6" spans="1:12" ht="16.5" x14ac:dyDescent="0.25">
      <c r="A6" s="1">
        <f>A5+1</f>
        <v>2</v>
      </c>
      <c r="B6" s="2" t="s">
        <v>6</v>
      </c>
      <c r="C6" s="3"/>
      <c r="D6" s="3"/>
      <c r="E6" s="4">
        <f t="shared" ref="E6:E15" si="0">C6*750</f>
        <v>0</v>
      </c>
      <c r="F6" s="4">
        <f t="shared" ref="F6:F15" si="1">D6*750*30%</f>
        <v>0</v>
      </c>
      <c r="G6" s="4">
        <f t="shared" ref="G6:G15" si="2">E6+F6</f>
        <v>0</v>
      </c>
      <c r="H6" s="19">
        <f t="shared" ref="H6:H15" si="3">G6*60%</f>
        <v>0</v>
      </c>
      <c r="I6" s="19">
        <f t="shared" ref="I6:I15" si="4">G6*30%</f>
        <v>0</v>
      </c>
      <c r="J6" s="19">
        <f t="shared" ref="J6:J15" si="5">G6*10%</f>
        <v>0</v>
      </c>
    </row>
    <row r="7" spans="1:12" ht="16.5" x14ac:dyDescent="0.25">
      <c r="A7" s="1">
        <f t="shared" ref="A7:A15" si="6">A6+1</f>
        <v>3</v>
      </c>
      <c r="B7" s="2" t="s">
        <v>7</v>
      </c>
      <c r="C7" s="3"/>
      <c r="D7" s="3"/>
      <c r="E7" s="4">
        <f t="shared" si="0"/>
        <v>0</v>
      </c>
      <c r="F7" s="4">
        <f t="shared" si="1"/>
        <v>0</v>
      </c>
      <c r="G7" s="4">
        <f t="shared" si="2"/>
        <v>0</v>
      </c>
      <c r="H7" s="19">
        <f t="shared" si="3"/>
        <v>0</v>
      </c>
      <c r="I7" s="19">
        <f t="shared" si="4"/>
        <v>0</v>
      </c>
      <c r="J7" s="19">
        <f t="shared" si="5"/>
        <v>0</v>
      </c>
    </row>
    <row r="8" spans="1:12" ht="16.5" x14ac:dyDescent="0.25">
      <c r="A8" s="1">
        <f t="shared" si="6"/>
        <v>4</v>
      </c>
      <c r="B8" s="2" t="s">
        <v>8</v>
      </c>
      <c r="C8" s="3"/>
      <c r="D8" s="3"/>
      <c r="E8" s="4">
        <f t="shared" si="0"/>
        <v>0</v>
      </c>
      <c r="F8" s="4">
        <f t="shared" si="1"/>
        <v>0</v>
      </c>
      <c r="G8" s="4">
        <f t="shared" si="2"/>
        <v>0</v>
      </c>
      <c r="H8" s="19">
        <f t="shared" si="3"/>
        <v>0</v>
      </c>
      <c r="I8" s="19">
        <f t="shared" si="4"/>
        <v>0</v>
      </c>
      <c r="J8" s="19">
        <f t="shared" si="5"/>
        <v>0</v>
      </c>
    </row>
    <row r="9" spans="1:12" ht="16.5" x14ac:dyDescent="0.25">
      <c r="A9" s="1">
        <f t="shared" si="6"/>
        <v>5</v>
      </c>
      <c r="B9" s="2" t="s">
        <v>9</v>
      </c>
      <c r="C9" s="3"/>
      <c r="D9" s="3"/>
      <c r="E9" s="4">
        <f t="shared" si="0"/>
        <v>0</v>
      </c>
      <c r="F9" s="4">
        <f t="shared" si="1"/>
        <v>0</v>
      </c>
      <c r="G9" s="4">
        <f t="shared" si="2"/>
        <v>0</v>
      </c>
      <c r="H9" s="19">
        <f t="shared" si="3"/>
        <v>0</v>
      </c>
      <c r="I9" s="19">
        <f t="shared" si="4"/>
        <v>0</v>
      </c>
      <c r="J9" s="19">
        <f t="shared" si="5"/>
        <v>0</v>
      </c>
    </row>
    <row r="10" spans="1:12" ht="16.5" x14ac:dyDescent="0.25">
      <c r="A10" s="1">
        <f t="shared" si="6"/>
        <v>6</v>
      </c>
      <c r="B10" s="2" t="s">
        <v>10</v>
      </c>
      <c r="C10" s="3"/>
      <c r="D10" s="3"/>
      <c r="E10" s="4">
        <f t="shared" si="0"/>
        <v>0</v>
      </c>
      <c r="F10" s="4">
        <f t="shared" si="1"/>
        <v>0</v>
      </c>
      <c r="G10" s="4">
        <f t="shared" si="2"/>
        <v>0</v>
      </c>
      <c r="H10" s="19">
        <f t="shared" si="3"/>
        <v>0</v>
      </c>
      <c r="I10" s="19">
        <f t="shared" si="4"/>
        <v>0</v>
      </c>
      <c r="J10" s="19">
        <f t="shared" si="5"/>
        <v>0</v>
      </c>
    </row>
    <row r="11" spans="1:12" ht="16.5" x14ac:dyDescent="0.25">
      <c r="A11" s="1">
        <f t="shared" si="6"/>
        <v>7</v>
      </c>
      <c r="B11" s="2" t="s">
        <v>11</v>
      </c>
      <c r="C11" s="6"/>
      <c r="D11" s="6"/>
      <c r="E11" s="4">
        <f t="shared" si="0"/>
        <v>0</v>
      </c>
      <c r="F11" s="4">
        <f t="shared" si="1"/>
        <v>0</v>
      </c>
      <c r="G11" s="4">
        <f t="shared" si="2"/>
        <v>0</v>
      </c>
      <c r="H11" s="19">
        <f t="shared" si="3"/>
        <v>0</v>
      </c>
      <c r="I11" s="19">
        <f t="shared" si="4"/>
        <v>0</v>
      </c>
      <c r="J11" s="19">
        <f t="shared" si="5"/>
        <v>0</v>
      </c>
    </row>
    <row r="12" spans="1:12" ht="16.5" x14ac:dyDescent="0.25">
      <c r="A12" s="1">
        <f t="shared" si="6"/>
        <v>8</v>
      </c>
      <c r="B12" s="2" t="s">
        <v>12</v>
      </c>
      <c r="C12" s="6"/>
      <c r="D12" s="6"/>
      <c r="E12" s="4">
        <f t="shared" si="0"/>
        <v>0</v>
      </c>
      <c r="F12" s="4">
        <f t="shared" si="1"/>
        <v>0</v>
      </c>
      <c r="G12" s="4">
        <f t="shared" si="2"/>
        <v>0</v>
      </c>
      <c r="H12" s="19">
        <f t="shared" si="3"/>
        <v>0</v>
      </c>
      <c r="I12" s="19">
        <f t="shared" si="4"/>
        <v>0</v>
      </c>
      <c r="J12" s="19">
        <f t="shared" si="5"/>
        <v>0</v>
      </c>
    </row>
    <row r="13" spans="1:12" ht="16.5" x14ac:dyDescent="0.25">
      <c r="A13" s="1">
        <f t="shared" si="6"/>
        <v>9</v>
      </c>
      <c r="B13" s="7" t="s">
        <v>13</v>
      </c>
      <c r="C13" s="6"/>
      <c r="D13" s="3"/>
      <c r="E13" s="4">
        <f t="shared" si="0"/>
        <v>0</v>
      </c>
      <c r="F13" s="4">
        <f t="shared" si="1"/>
        <v>0</v>
      </c>
      <c r="G13" s="4">
        <f t="shared" si="2"/>
        <v>0</v>
      </c>
      <c r="H13" s="19">
        <f t="shared" si="3"/>
        <v>0</v>
      </c>
      <c r="I13" s="19">
        <f t="shared" si="4"/>
        <v>0</v>
      </c>
      <c r="J13" s="19">
        <f t="shared" si="5"/>
        <v>0</v>
      </c>
    </row>
    <row r="14" spans="1:12" ht="16.5" x14ac:dyDescent="0.25">
      <c r="A14" s="1">
        <f t="shared" si="6"/>
        <v>10</v>
      </c>
      <c r="B14" s="7" t="s">
        <v>14</v>
      </c>
      <c r="C14" s="6"/>
      <c r="D14" s="3"/>
      <c r="E14" s="4">
        <f t="shared" si="0"/>
        <v>0</v>
      </c>
      <c r="F14" s="4">
        <f t="shared" si="1"/>
        <v>0</v>
      </c>
      <c r="G14" s="4">
        <f t="shared" si="2"/>
        <v>0</v>
      </c>
      <c r="H14" s="19">
        <f t="shared" si="3"/>
        <v>0</v>
      </c>
      <c r="I14" s="19">
        <f t="shared" si="4"/>
        <v>0</v>
      </c>
      <c r="J14" s="19">
        <f t="shared" si="5"/>
        <v>0</v>
      </c>
    </row>
    <row r="15" spans="1:12" ht="33" x14ac:dyDescent="0.25">
      <c r="A15" s="1">
        <f t="shared" si="6"/>
        <v>11</v>
      </c>
      <c r="B15" s="7" t="s">
        <v>15</v>
      </c>
      <c r="C15" s="3"/>
      <c r="D15" s="3"/>
      <c r="E15" s="4">
        <f t="shared" si="0"/>
        <v>0</v>
      </c>
      <c r="F15" s="4">
        <f t="shared" si="1"/>
        <v>0</v>
      </c>
      <c r="G15" s="4">
        <f t="shared" si="2"/>
        <v>0</v>
      </c>
      <c r="H15" s="5">
        <f t="shared" si="3"/>
        <v>0</v>
      </c>
      <c r="I15" s="19">
        <f t="shared" si="4"/>
        <v>0</v>
      </c>
      <c r="J15" s="19">
        <f t="shared" si="5"/>
        <v>0</v>
      </c>
    </row>
    <row r="16" spans="1:12" x14ac:dyDescent="0.2">
      <c r="A16" s="40" t="s">
        <v>23</v>
      </c>
      <c r="B16" s="41"/>
      <c r="C16" s="20">
        <f>SUM(C5:C15)</f>
        <v>0</v>
      </c>
      <c r="D16" s="20">
        <f t="shared" ref="D16:J16" si="7">SUM(D5:D15)</f>
        <v>0</v>
      </c>
      <c r="E16" s="21">
        <f t="shared" si="7"/>
        <v>0</v>
      </c>
      <c r="F16" s="21">
        <f t="shared" si="7"/>
        <v>0</v>
      </c>
      <c r="G16" s="21">
        <f t="shared" si="7"/>
        <v>0</v>
      </c>
      <c r="H16" s="21">
        <f t="shared" si="7"/>
        <v>0</v>
      </c>
      <c r="I16" s="21">
        <f t="shared" si="7"/>
        <v>0</v>
      </c>
      <c r="J16" s="21">
        <f t="shared" si="7"/>
        <v>0</v>
      </c>
    </row>
  </sheetData>
  <mergeCells count="2">
    <mergeCell ref="A16:B16"/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C5" sqref="C5:D14"/>
    </sheetView>
  </sheetViews>
  <sheetFormatPr defaultRowHeight="14.25" x14ac:dyDescent="0.2"/>
  <cols>
    <col min="1" max="1" width="6.25" customWidth="1"/>
    <col min="2" max="2" width="24.375" customWidth="1"/>
    <col min="5" max="5" width="16.875" bestFit="1" customWidth="1"/>
    <col min="6" max="6" width="17" bestFit="1" customWidth="1"/>
    <col min="7" max="8" width="9.875" bestFit="1" customWidth="1"/>
    <col min="9" max="9" width="11.375" customWidth="1"/>
    <col min="10" max="10" width="13.375" customWidth="1"/>
    <col min="12" max="12" width="4.875" bestFit="1" customWidth="1"/>
    <col min="13" max="13" width="26" customWidth="1"/>
    <col min="14" max="14" width="17.375" customWidth="1"/>
  </cols>
  <sheetData>
    <row r="2" spans="1:12" ht="43.5" customHeight="1" x14ac:dyDescent="0.2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">
      <c r="J3" t="s">
        <v>26</v>
      </c>
    </row>
    <row r="4" spans="1:12" ht="47.25" x14ac:dyDescent="0.2">
      <c r="A4" s="11" t="s">
        <v>0</v>
      </c>
      <c r="B4" s="11" t="s">
        <v>1</v>
      </c>
      <c r="C4" s="11" t="s">
        <v>18</v>
      </c>
      <c r="D4" s="11" t="s">
        <v>19</v>
      </c>
      <c r="E4" s="11" t="s">
        <v>2</v>
      </c>
      <c r="F4" s="11" t="s">
        <v>3</v>
      </c>
      <c r="G4" s="11" t="s">
        <v>4</v>
      </c>
      <c r="H4" s="11" t="s">
        <v>20</v>
      </c>
      <c r="I4" s="11" t="s">
        <v>21</v>
      </c>
      <c r="J4" s="11" t="s">
        <v>22</v>
      </c>
    </row>
    <row r="5" spans="1:12" ht="16.5" x14ac:dyDescent="0.25">
      <c r="A5" s="1">
        <v>1</v>
      </c>
      <c r="B5" s="2" t="s">
        <v>5</v>
      </c>
      <c r="C5" s="3"/>
      <c r="D5" s="3"/>
      <c r="E5" s="4">
        <f>C5*400</f>
        <v>0</v>
      </c>
      <c r="F5" s="4">
        <f>D5*400*30%</f>
        <v>0</v>
      </c>
      <c r="G5" s="4">
        <f>E5+F5</f>
        <v>0</v>
      </c>
      <c r="H5" s="9">
        <f>G5*60%</f>
        <v>0</v>
      </c>
      <c r="I5" s="9">
        <f>G5*30%</f>
        <v>0</v>
      </c>
      <c r="J5" s="9">
        <f>G5*10%</f>
        <v>0</v>
      </c>
    </row>
    <row r="6" spans="1:12" ht="16.5" x14ac:dyDescent="0.25">
      <c r="A6" s="1">
        <f>A5+1</f>
        <v>2</v>
      </c>
      <c r="B6" s="2" t="s">
        <v>6</v>
      </c>
      <c r="C6" s="3"/>
      <c r="D6" s="3"/>
      <c r="E6" s="4">
        <f t="shared" ref="E6:E15" si="0">C6*400</f>
        <v>0</v>
      </c>
      <c r="F6" s="4">
        <f t="shared" ref="F6:F15" si="1">D6*400*30%</f>
        <v>0</v>
      </c>
      <c r="G6" s="4">
        <f t="shared" ref="G6:G15" si="2">E6+F6</f>
        <v>0</v>
      </c>
      <c r="H6" s="9">
        <f t="shared" ref="H6:H15" si="3">G6*60%</f>
        <v>0</v>
      </c>
      <c r="I6" s="9">
        <f t="shared" ref="I6:I15" si="4">G6*30%</f>
        <v>0</v>
      </c>
      <c r="J6" s="9">
        <f t="shared" ref="J6:J15" si="5">G6*10%</f>
        <v>0</v>
      </c>
    </row>
    <row r="7" spans="1:12" ht="16.5" x14ac:dyDescent="0.25">
      <c r="A7" s="1">
        <f t="shared" ref="A7:A15" si="6">A6+1</f>
        <v>3</v>
      </c>
      <c r="B7" s="2" t="s">
        <v>7</v>
      </c>
      <c r="C7" s="3"/>
      <c r="D7" s="3"/>
      <c r="E7" s="4">
        <f t="shared" si="0"/>
        <v>0</v>
      </c>
      <c r="F7" s="4">
        <f t="shared" si="1"/>
        <v>0</v>
      </c>
      <c r="G7" s="4">
        <f t="shared" si="2"/>
        <v>0</v>
      </c>
      <c r="H7" s="9">
        <f t="shared" si="3"/>
        <v>0</v>
      </c>
      <c r="I7" s="9">
        <f t="shared" si="4"/>
        <v>0</v>
      </c>
      <c r="J7" s="9">
        <f t="shared" si="5"/>
        <v>0</v>
      </c>
    </row>
    <row r="8" spans="1:12" ht="16.5" x14ac:dyDescent="0.25">
      <c r="A8" s="1">
        <f t="shared" si="6"/>
        <v>4</v>
      </c>
      <c r="B8" s="2" t="s">
        <v>8</v>
      </c>
      <c r="C8" s="3"/>
      <c r="D8" s="3"/>
      <c r="E8" s="4">
        <f t="shared" si="0"/>
        <v>0</v>
      </c>
      <c r="F8" s="4">
        <f t="shared" si="1"/>
        <v>0</v>
      </c>
      <c r="G8" s="4">
        <f t="shared" si="2"/>
        <v>0</v>
      </c>
      <c r="H8" s="9">
        <f t="shared" si="3"/>
        <v>0</v>
      </c>
      <c r="I8" s="9">
        <f t="shared" si="4"/>
        <v>0</v>
      </c>
      <c r="J8" s="9">
        <f t="shared" si="5"/>
        <v>0</v>
      </c>
    </row>
    <row r="9" spans="1:12" ht="16.5" x14ac:dyDescent="0.25">
      <c r="A9" s="1">
        <f t="shared" si="6"/>
        <v>5</v>
      </c>
      <c r="B9" s="2" t="s">
        <v>9</v>
      </c>
      <c r="C9" s="3"/>
      <c r="D9" s="3"/>
      <c r="E9" s="4">
        <f t="shared" si="0"/>
        <v>0</v>
      </c>
      <c r="F9" s="4">
        <f t="shared" si="1"/>
        <v>0</v>
      </c>
      <c r="G9" s="4">
        <f t="shared" si="2"/>
        <v>0</v>
      </c>
      <c r="H9" s="9">
        <f t="shared" si="3"/>
        <v>0</v>
      </c>
      <c r="I9" s="9">
        <f t="shared" si="4"/>
        <v>0</v>
      </c>
      <c r="J9" s="9">
        <f t="shared" si="5"/>
        <v>0</v>
      </c>
    </row>
    <row r="10" spans="1:12" ht="16.5" x14ac:dyDescent="0.25">
      <c r="A10" s="1">
        <f t="shared" si="6"/>
        <v>6</v>
      </c>
      <c r="B10" s="2" t="s">
        <v>10</v>
      </c>
      <c r="C10" s="3"/>
      <c r="D10" s="3"/>
      <c r="E10" s="4">
        <f t="shared" si="0"/>
        <v>0</v>
      </c>
      <c r="F10" s="4">
        <f t="shared" si="1"/>
        <v>0</v>
      </c>
      <c r="G10" s="4">
        <f t="shared" si="2"/>
        <v>0</v>
      </c>
      <c r="H10" s="9">
        <f t="shared" si="3"/>
        <v>0</v>
      </c>
      <c r="I10" s="9">
        <f t="shared" si="4"/>
        <v>0</v>
      </c>
      <c r="J10" s="9">
        <f t="shared" si="5"/>
        <v>0</v>
      </c>
    </row>
    <row r="11" spans="1:12" ht="16.5" x14ac:dyDescent="0.25">
      <c r="A11" s="1">
        <f t="shared" si="6"/>
        <v>7</v>
      </c>
      <c r="B11" s="2" t="s">
        <v>11</v>
      </c>
      <c r="C11" s="6"/>
      <c r="D11" s="6"/>
      <c r="E11" s="4">
        <f t="shared" si="0"/>
        <v>0</v>
      </c>
      <c r="F11" s="4">
        <f t="shared" si="1"/>
        <v>0</v>
      </c>
      <c r="G11" s="4">
        <f t="shared" si="2"/>
        <v>0</v>
      </c>
      <c r="H11" s="9">
        <f t="shared" si="3"/>
        <v>0</v>
      </c>
      <c r="I11" s="9">
        <f t="shared" si="4"/>
        <v>0</v>
      </c>
      <c r="J11" s="9">
        <f t="shared" si="5"/>
        <v>0</v>
      </c>
    </row>
    <row r="12" spans="1:12" ht="16.5" x14ac:dyDescent="0.25">
      <c r="A12" s="1">
        <f t="shared" si="6"/>
        <v>8</v>
      </c>
      <c r="B12" s="2" t="s">
        <v>12</v>
      </c>
      <c r="C12" s="6"/>
      <c r="D12" s="6"/>
      <c r="E12" s="4">
        <f t="shared" si="0"/>
        <v>0</v>
      </c>
      <c r="F12" s="4">
        <f t="shared" si="1"/>
        <v>0</v>
      </c>
      <c r="G12" s="4">
        <f t="shared" si="2"/>
        <v>0</v>
      </c>
      <c r="H12" s="9">
        <f t="shared" si="3"/>
        <v>0</v>
      </c>
      <c r="I12" s="9">
        <f t="shared" si="4"/>
        <v>0</v>
      </c>
      <c r="J12" s="9">
        <f t="shared" si="5"/>
        <v>0</v>
      </c>
    </row>
    <row r="13" spans="1:12" ht="16.5" x14ac:dyDescent="0.25">
      <c r="A13" s="1">
        <f t="shared" si="6"/>
        <v>9</v>
      </c>
      <c r="B13" s="7" t="s">
        <v>13</v>
      </c>
      <c r="C13" s="3"/>
      <c r="D13" s="3"/>
      <c r="E13" s="4">
        <f t="shared" si="0"/>
        <v>0</v>
      </c>
      <c r="F13" s="4">
        <f t="shared" si="1"/>
        <v>0</v>
      </c>
      <c r="G13" s="4">
        <f t="shared" si="2"/>
        <v>0</v>
      </c>
      <c r="H13" s="9">
        <f t="shared" si="3"/>
        <v>0</v>
      </c>
      <c r="I13" s="9">
        <f t="shared" si="4"/>
        <v>0</v>
      </c>
      <c r="J13" s="9">
        <f t="shared" si="5"/>
        <v>0</v>
      </c>
    </row>
    <row r="14" spans="1:12" ht="16.5" x14ac:dyDescent="0.25">
      <c r="A14" s="1">
        <f t="shared" si="6"/>
        <v>10</v>
      </c>
      <c r="B14" s="7" t="s">
        <v>14</v>
      </c>
      <c r="C14" s="3"/>
      <c r="D14" s="3"/>
      <c r="E14" s="4">
        <f t="shared" si="0"/>
        <v>0</v>
      </c>
      <c r="F14" s="4">
        <f t="shared" si="1"/>
        <v>0</v>
      </c>
      <c r="G14" s="4">
        <f t="shared" si="2"/>
        <v>0</v>
      </c>
      <c r="H14" s="9">
        <f t="shared" si="3"/>
        <v>0</v>
      </c>
      <c r="I14" s="9">
        <f t="shared" si="4"/>
        <v>0</v>
      </c>
      <c r="J14" s="9">
        <f t="shared" si="5"/>
        <v>0</v>
      </c>
    </row>
    <row r="15" spans="1:12" ht="33" x14ac:dyDescent="0.2">
      <c r="A15" s="1">
        <f t="shared" si="6"/>
        <v>11</v>
      </c>
      <c r="B15" s="7" t="s">
        <v>15</v>
      </c>
      <c r="C15" s="3"/>
      <c r="D15" s="3"/>
      <c r="E15" s="4">
        <f t="shared" si="0"/>
        <v>0</v>
      </c>
      <c r="F15" s="4">
        <f t="shared" si="1"/>
        <v>0</v>
      </c>
      <c r="G15" s="4">
        <f t="shared" si="2"/>
        <v>0</v>
      </c>
      <c r="H15" s="10">
        <f t="shared" si="3"/>
        <v>0</v>
      </c>
      <c r="I15" s="10">
        <f t="shared" si="4"/>
        <v>0</v>
      </c>
      <c r="J15" s="10">
        <f t="shared" si="5"/>
        <v>0</v>
      </c>
    </row>
    <row r="16" spans="1:12" x14ac:dyDescent="0.2">
      <c r="A16" s="40" t="s">
        <v>23</v>
      </c>
      <c r="B16" s="41"/>
      <c r="C16" s="20">
        <f>SUM(C5:C15)</f>
        <v>0</v>
      </c>
      <c r="D16" s="20">
        <f t="shared" ref="D16:J16" si="7">SUM(D5:D15)</f>
        <v>0</v>
      </c>
      <c r="E16" s="21">
        <f t="shared" si="7"/>
        <v>0</v>
      </c>
      <c r="F16" s="21">
        <f t="shared" si="7"/>
        <v>0</v>
      </c>
      <c r="G16" s="21">
        <f t="shared" si="7"/>
        <v>0</v>
      </c>
      <c r="H16" s="21">
        <f t="shared" si="7"/>
        <v>0</v>
      </c>
      <c r="I16" s="21">
        <f t="shared" si="7"/>
        <v>0</v>
      </c>
      <c r="J16" s="21">
        <f t="shared" si="7"/>
        <v>0</v>
      </c>
    </row>
  </sheetData>
  <mergeCells count="2">
    <mergeCell ref="A2:L2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thkp</vt:lpstr>
      <vt:lpstr>BẾP</vt:lpstr>
      <vt:lpstr>Khối bộ môn</vt:lpstr>
      <vt:lpstr>Hành chính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VNN.R9</cp:lastModifiedBy>
  <cp:lastPrinted>2020-12-24T08:21:21Z</cp:lastPrinted>
  <dcterms:created xsi:type="dcterms:W3CDTF">2020-12-23T21:09:36Z</dcterms:created>
  <dcterms:modified xsi:type="dcterms:W3CDTF">2021-06-18T00:32:34Z</dcterms:modified>
</cp:coreProperties>
</file>