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n ban UB\2023\Tong hop\Ky hop thu 6 HDND tinh\KH vay tra no cong\"/>
    </mc:Choice>
  </mc:AlternateContent>
  <bookViews>
    <workbookView xWindow="-120" yWindow="-120" windowWidth="1386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9" i="1" l="1"/>
  <c r="I9" i="1"/>
  <c r="H9" i="1"/>
  <c r="F9" i="1"/>
  <c r="C9" i="1"/>
  <c r="G14" i="1"/>
  <c r="J13" i="1"/>
  <c r="J12" i="1"/>
  <c r="J10" i="1"/>
  <c r="G9" i="1" l="1"/>
  <c r="J14" i="1"/>
  <c r="J9" i="1"/>
</calcChain>
</file>

<file path=xl/sharedStrings.xml><?xml version="1.0" encoding="utf-8"?>
<sst xmlns="http://schemas.openxmlformats.org/spreadsheetml/2006/main" count="33" uniqueCount="31">
  <si>
    <t>Đơn vị tính: Triệu đồng</t>
  </si>
  <si>
    <t>TT</t>
  </si>
  <si>
    <t>Chỉ tiêu</t>
  </si>
  <si>
    <t>Tổng mức đầu tư</t>
  </si>
  <si>
    <t>Nguồn vay</t>
  </si>
  <si>
    <t>Vay từ nguồn chính phủ vay về cho vay lại</t>
  </si>
  <si>
    <t>Tổng dư nợ cuối năm</t>
  </si>
  <si>
    <t>Tổng trả nợ lãi và các loại phí vay trong năm</t>
  </si>
  <si>
    <t>Vay để chi đầu tư phát triển</t>
  </si>
  <si>
    <t>Vay trả nợ gốc</t>
  </si>
  <si>
    <t>Dự án Sửa chữa và nâng cao an toàn đập</t>
  </si>
  <si>
    <t>WB</t>
  </si>
  <si>
    <t>4638/QĐ-BNN ngày 09/11/2015</t>
  </si>
  <si>
    <t>Dự án Hỗ trợ phát triển khu vực biên giới - Tiểu dự án tỉnh Kon Tum</t>
  </si>
  <si>
    <t>ADB</t>
  </si>
  <si>
    <t>Trả nợ gốc vay trong năm</t>
  </si>
  <si>
    <t>(Kèm theo Nghị quyết số       /NQ-HĐND ngày     tháng     năm      của Hội đồng nhân dân tỉnh)</t>
  </si>
  <si>
    <t>3606/QĐ-BNN ngày 04/9/2015 và 3102/QĐ-BNN ngày 21/7/2016</t>
  </si>
  <si>
    <t>Tổng cộng</t>
  </si>
  <si>
    <t>Chương trình Mở rộng quy mô vệ sinh và nước sạch nông thôn dựa trên kết quả</t>
  </si>
  <si>
    <t xml:space="preserve">Dự án Hiện đại hóa thủy lợi thích ứng biến đổi khí hậu </t>
  </si>
  <si>
    <t>Dự án cải thiện cơ sở hạ tầng môi trường đô thị giảm thiểu tác động biến đổi khí hậu thành phố Kon Tum</t>
  </si>
  <si>
    <t>Chính phủ Phần Lan</t>
  </si>
  <si>
    <t>Số Quyết định/Văn bản đề xuất</t>
  </si>
  <si>
    <t>Tổng dư nợ đầu năm 2024 (01/01/2024)</t>
  </si>
  <si>
    <t>Dự kiến kế hoạch năm 2024</t>
  </si>
  <si>
    <t>669/QĐ-UBND ngày 14/7/2017 và 07/QĐ-UBND ngày 10/01/2023</t>
  </si>
  <si>
    <t>271/QĐ-UBND ngày 31/5/2023</t>
  </si>
  <si>
    <t>767/QĐ-TTg ngày 27/6/2023</t>
  </si>
  <si>
    <t xml:space="preserve"> KẾ HOẠCH VAY VÀ TRẢ NỢ CÔNG CỦA TỈNH KON TUM NĂM 2024</t>
  </si>
  <si>
    <t xml:space="preserve"> 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</si>
</sst>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_-;\-* #,##0.00_-;_-* &quot;-&quot;??_-;_-@_-"/>
    <numFmt numFmtId="166" formatCode="0_);\(0\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Font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167" fontId="6" fillId="2" borderId="3" xfId="5" applyNumberFormat="1" applyFont="1" applyFill="1" applyBorder="1" applyAlignment="1">
      <alignment horizontal="right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vertical="center" wrapText="1"/>
    </xf>
    <xf numFmtId="3" fontId="10" fillId="2" borderId="3" xfId="2" applyNumberFormat="1" applyFont="1" applyFill="1" applyBorder="1" applyAlignment="1">
      <alignment horizontal="right"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right" vertical="center" wrapText="1"/>
    </xf>
    <xf numFmtId="164" fontId="10" fillId="0" borderId="5" xfId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167" fontId="10" fillId="0" borderId="3" xfId="5" applyNumberFormat="1" applyFont="1" applyFill="1" applyBorder="1" applyAlignment="1">
      <alignment horizontal="right" vertical="center" wrapText="1"/>
    </xf>
    <xf numFmtId="3" fontId="10" fillId="0" borderId="3" xfId="2" applyNumberFormat="1" applyFont="1" applyBorder="1" applyAlignment="1">
      <alignment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left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167" fontId="11" fillId="0" borderId="0" xfId="0" applyNumberFormat="1" applyFont="1"/>
    <xf numFmtId="3" fontId="10" fillId="0" borderId="6" xfId="0" applyNumberFormat="1" applyFont="1" applyBorder="1" applyAlignment="1">
      <alignment vertical="center"/>
    </xf>
    <xf numFmtId="0" fontId="12" fillId="0" borderId="0" xfId="0" applyFont="1"/>
    <xf numFmtId="3" fontId="6" fillId="0" borderId="3" xfId="2" applyNumberFormat="1" applyFont="1" applyBorder="1" applyAlignment="1">
      <alignment horizontal="center" vertical="center" wrapText="1"/>
    </xf>
    <xf numFmtId="167" fontId="6" fillId="0" borderId="3" xfId="5" applyNumberFormat="1" applyFont="1" applyFill="1" applyBorder="1" applyAlignment="1">
      <alignment horizontal="right" vertical="center" wrapText="1"/>
    </xf>
    <xf numFmtId="0" fontId="10" fillId="0" borderId="3" xfId="2" applyFont="1" applyBorder="1" applyAlignment="1">
      <alignment horizontal="center" vertical="center" wrapText="1"/>
    </xf>
    <xf numFmtId="3" fontId="10" fillId="0" borderId="5" xfId="2" applyNumberFormat="1" applyFont="1" applyBorder="1" applyAlignment="1">
      <alignment horizontal="right" vertical="center" wrapText="1"/>
    </xf>
    <xf numFmtId="3" fontId="10" fillId="0" borderId="4" xfId="2" applyNumberFormat="1" applyFont="1" applyBorder="1" applyAlignment="1">
      <alignment horizontal="right" vertical="center" wrapText="1"/>
    </xf>
    <xf numFmtId="0" fontId="10" fillId="0" borderId="4" xfId="2" applyFont="1" applyBorder="1" applyAlignment="1">
      <alignment horizontal="center" vertical="center" wrapText="1"/>
    </xf>
    <xf numFmtId="167" fontId="10" fillId="0" borderId="4" xfId="5" applyNumberFormat="1" applyFont="1" applyFill="1" applyBorder="1" applyAlignment="1">
      <alignment horizontal="right" vertical="center" wrapText="1"/>
    </xf>
    <xf numFmtId="164" fontId="10" fillId="0" borderId="4" xfId="1" applyFont="1" applyFill="1" applyBorder="1" applyAlignment="1">
      <alignment horizontal="right" vertical="center" wrapText="1"/>
    </xf>
    <xf numFmtId="0" fontId="4" fillId="0" borderId="0" xfId="2" applyFont="1" applyAlignment="1">
      <alignment horizontal="center" wrapText="1"/>
    </xf>
    <xf numFmtId="0" fontId="6" fillId="3" borderId="2" xfId="3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right" wrapText="1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166" fontId="6" fillId="2" borderId="2" xfId="4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</cellXfs>
  <cellStyles count="6">
    <cellStyle name="Comma" xfId="1" builtinId="3"/>
    <cellStyle name="Comma 2" xfId="4"/>
    <cellStyle name="Comma 3" xfId="5"/>
    <cellStyle name="Normal" xfId="0" builtinId="0"/>
    <cellStyle name="Normal 7" xfId="2"/>
    <cellStyle name="Normal_030825 Phu cap truc yt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>
      <selection activeCell="A6" sqref="A6:K14"/>
    </sheetView>
  </sheetViews>
  <sheetFormatPr defaultColWidth="9.140625" defaultRowHeight="15" x14ac:dyDescent="0.25"/>
  <cols>
    <col min="1" max="1" width="5.5703125" style="20" customWidth="1"/>
    <col min="2" max="2" width="42.140625" style="20" customWidth="1"/>
    <col min="3" max="3" width="10.7109375" style="20" customWidth="1"/>
    <col min="4" max="4" width="8.7109375" style="20" customWidth="1"/>
    <col min="5" max="5" width="25" style="20" customWidth="1"/>
    <col min="6" max="6" width="13" style="20" customWidth="1"/>
    <col min="7" max="7" width="12" style="20" customWidth="1"/>
    <col min="8" max="8" width="10" style="20" customWidth="1"/>
    <col min="9" max="9" width="11.140625" style="20" customWidth="1"/>
    <col min="10" max="10" width="12.28515625" style="20" customWidth="1"/>
    <col min="11" max="11" width="12.140625" style="20" customWidth="1"/>
    <col min="12" max="16384" width="9.140625" style="20"/>
  </cols>
  <sheetData>
    <row r="1" spans="1:13" ht="18.75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8.75" x14ac:dyDescent="0.2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22.5" customHeight="1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ht="8.2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ht="16.5" x14ac:dyDescent="0.25">
      <c r="A5" s="1"/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</row>
    <row r="6" spans="1:13" s="21" customFormat="1" ht="15.75" customHeight="1" x14ac:dyDescent="0.25">
      <c r="A6" s="36" t="s">
        <v>1</v>
      </c>
      <c r="B6" s="36" t="s">
        <v>2</v>
      </c>
      <c r="C6" s="36" t="s">
        <v>3</v>
      </c>
      <c r="D6" s="36" t="s">
        <v>4</v>
      </c>
      <c r="E6" s="37" t="s">
        <v>23</v>
      </c>
      <c r="F6" s="38" t="s">
        <v>24</v>
      </c>
      <c r="G6" s="39" t="s">
        <v>25</v>
      </c>
      <c r="H6" s="39"/>
      <c r="I6" s="39"/>
      <c r="J6" s="39"/>
      <c r="K6" s="39"/>
    </row>
    <row r="7" spans="1:13" s="21" customFormat="1" ht="48" customHeight="1" x14ac:dyDescent="0.25">
      <c r="A7" s="36"/>
      <c r="B7" s="36"/>
      <c r="C7" s="36"/>
      <c r="D7" s="36"/>
      <c r="E7" s="37"/>
      <c r="F7" s="38"/>
      <c r="G7" s="38" t="s">
        <v>5</v>
      </c>
      <c r="H7" s="38"/>
      <c r="I7" s="38" t="s">
        <v>15</v>
      </c>
      <c r="J7" s="38" t="s">
        <v>6</v>
      </c>
      <c r="K7" s="38" t="s">
        <v>7</v>
      </c>
    </row>
    <row r="8" spans="1:13" s="21" customFormat="1" ht="63" customHeight="1" x14ac:dyDescent="0.25">
      <c r="A8" s="36"/>
      <c r="B8" s="36">
        <v>2</v>
      </c>
      <c r="C8" s="36">
        <v>3</v>
      </c>
      <c r="D8" s="36"/>
      <c r="E8" s="37">
        <v>4</v>
      </c>
      <c r="F8" s="38"/>
      <c r="G8" s="34" t="s">
        <v>8</v>
      </c>
      <c r="H8" s="34" t="s">
        <v>9</v>
      </c>
      <c r="I8" s="38"/>
      <c r="J8" s="38"/>
      <c r="K8" s="38"/>
    </row>
    <row r="9" spans="1:13" ht="15.75" x14ac:dyDescent="0.25">
      <c r="A9" s="2"/>
      <c r="B9" s="3" t="s">
        <v>18</v>
      </c>
      <c r="C9" s="4">
        <f>SUM(C10:C14)</f>
        <v>2098304.9279999998</v>
      </c>
      <c r="D9" s="5"/>
      <c r="E9" s="25"/>
      <c r="F9" s="6">
        <f t="shared" ref="F9:K9" si="0">SUM(F10:F14)</f>
        <v>86810.760068000003</v>
      </c>
      <c r="G9" s="26">
        <f t="shared" si="0"/>
        <v>68500</v>
      </c>
      <c r="H9" s="26">
        <f t="shared" si="0"/>
        <v>8600</v>
      </c>
      <c r="I9" s="26">
        <f t="shared" si="0"/>
        <v>8860</v>
      </c>
      <c r="J9" s="26">
        <f t="shared" si="0"/>
        <v>155050.760068</v>
      </c>
      <c r="K9" s="26">
        <f t="shared" si="0"/>
        <v>2100</v>
      </c>
      <c r="M9" s="22"/>
    </row>
    <row r="10" spans="1:13" ht="31.5" x14ac:dyDescent="0.25">
      <c r="A10" s="7">
        <v>1</v>
      </c>
      <c r="B10" s="8" t="s">
        <v>10</v>
      </c>
      <c r="C10" s="9">
        <v>200650</v>
      </c>
      <c r="D10" s="10" t="s">
        <v>11</v>
      </c>
      <c r="E10" s="27" t="s">
        <v>12</v>
      </c>
      <c r="F10" s="15">
        <v>21466.416364000001</v>
      </c>
      <c r="G10" s="11">
        <v>0</v>
      </c>
      <c r="H10" s="13">
        <v>2000</v>
      </c>
      <c r="I10" s="13">
        <v>2070</v>
      </c>
      <c r="J10" s="14">
        <f>F10+G10-I10+H10</f>
        <v>21396.416364000001</v>
      </c>
      <c r="K10" s="15">
        <v>500</v>
      </c>
    </row>
    <row r="11" spans="1:13" ht="47.25" x14ac:dyDescent="0.25">
      <c r="A11" s="7">
        <v>2</v>
      </c>
      <c r="B11" s="8" t="s">
        <v>13</v>
      </c>
      <c r="C11" s="9">
        <v>555111.92799999996</v>
      </c>
      <c r="D11" s="10" t="s">
        <v>14</v>
      </c>
      <c r="E11" s="27" t="s">
        <v>26</v>
      </c>
      <c r="F11" s="15">
        <v>52546.003421999994</v>
      </c>
      <c r="G11" s="15">
        <v>7000</v>
      </c>
      <c r="H11" s="13">
        <v>5350</v>
      </c>
      <c r="I11" s="13">
        <v>5498</v>
      </c>
      <c r="J11" s="14">
        <f>F11+G11-I11+H11</f>
        <v>59398.003421999994</v>
      </c>
      <c r="K11" s="15">
        <v>1000</v>
      </c>
    </row>
    <row r="12" spans="1:13" ht="47.25" x14ac:dyDescent="0.25">
      <c r="A12" s="7">
        <v>3</v>
      </c>
      <c r="B12" s="8" t="s">
        <v>19</v>
      </c>
      <c r="C12" s="9">
        <v>207103</v>
      </c>
      <c r="D12" s="10" t="s">
        <v>11</v>
      </c>
      <c r="E12" s="27" t="s">
        <v>17</v>
      </c>
      <c r="F12" s="15">
        <v>12798.340282000001</v>
      </c>
      <c r="G12" s="15"/>
      <c r="H12" s="23">
        <v>1250</v>
      </c>
      <c r="I12" s="23">
        <v>1292</v>
      </c>
      <c r="J12" s="14">
        <f>F12+G12-I12+H12</f>
        <v>12756.340282000001</v>
      </c>
      <c r="K12" s="15">
        <v>300</v>
      </c>
    </row>
    <row r="13" spans="1:13" ht="31.5" x14ac:dyDescent="0.25">
      <c r="A13" s="16">
        <v>4</v>
      </c>
      <c r="B13" s="8" t="s">
        <v>20</v>
      </c>
      <c r="C13" s="28">
        <v>321072</v>
      </c>
      <c r="D13" s="10" t="s">
        <v>14</v>
      </c>
      <c r="E13" s="27" t="s">
        <v>27</v>
      </c>
      <c r="F13" s="12">
        <v>0</v>
      </c>
      <c r="G13" s="15">
        <v>15000</v>
      </c>
      <c r="H13" s="12">
        <v>0</v>
      </c>
      <c r="I13" s="12">
        <v>0</v>
      </c>
      <c r="J13" s="14">
        <f t="shared" ref="J13" si="1">F13+G13-I13+H13</f>
        <v>15000</v>
      </c>
      <c r="K13" s="15">
        <v>300</v>
      </c>
    </row>
    <row r="14" spans="1:13" s="24" customFormat="1" ht="63" x14ac:dyDescent="0.25">
      <c r="A14" s="17">
        <v>5</v>
      </c>
      <c r="B14" s="18" t="s">
        <v>21</v>
      </c>
      <c r="C14" s="29">
        <v>814368</v>
      </c>
      <c r="D14" s="19" t="s">
        <v>22</v>
      </c>
      <c r="E14" s="30" t="s">
        <v>28</v>
      </c>
      <c r="F14" s="31">
        <v>0</v>
      </c>
      <c r="G14" s="31">
        <f>68500-G13-G11</f>
        <v>46500</v>
      </c>
      <c r="H14" s="32">
        <v>0</v>
      </c>
      <c r="I14" s="32">
        <v>0</v>
      </c>
      <c r="J14" s="31">
        <f>F14+G14-I14+H14</f>
        <v>46500</v>
      </c>
      <c r="K14" s="31">
        <v>0</v>
      </c>
    </row>
  </sheetData>
  <mergeCells count="15">
    <mergeCell ref="A1:K1"/>
    <mergeCell ref="A2:K2"/>
    <mergeCell ref="A3:K3"/>
    <mergeCell ref="B5:K5"/>
    <mergeCell ref="A6:A8"/>
    <mergeCell ref="B6:B8"/>
    <mergeCell ref="C6:C8"/>
    <mergeCell ref="D6:D8"/>
    <mergeCell ref="E6:E8"/>
    <mergeCell ref="F6:F8"/>
    <mergeCell ref="G6:K6"/>
    <mergeCell ref="G7:H7"/>
    <mergeCell ref="I7:I8"/>
    <mergeCell ref="J7:J8"/>
    <mergeCell ref="K7:K8"/>
  </mergeCells>
  <printOptions horizontalCentered="1"/>
  <pageMargins left="0" right="0.11811023622047245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Admin</cp:lastModifiedBy>
  <cp:lastPrinted>2022-11-08T06:21:21Z</cp:lastPrinted>
  <dcterms:created xsi:type="dcterms:W3CDTF">2021-10-15T06:51:44Z</dcterms:created>
  <dcterms:modified xsi:type="dcterms:W3CDTF">2023-11-21T02:21:47Z</dcterms:modified>
</cp:coreProperties>
</file>