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OneDrive\cong viec\0. HDND 2025\2. Ky hop CD thang 4.2025\0. DTNQ\DTNQ 1\"/>
    </mc:Choice>
  </mc:AlternateContent>
  <bookViews>
    <workbookView xWindow="0" yWindow="660" windowWidth="23265" windowHeight="12465" tabRatio="148"/>
  </bookViews>
  <sheets>
    <sheet name="PL" sheetId="1" r:id="rId1"/>
  </sheets>
  <definedNames>
    <definedName name="_xlnm.Print_Area" localSheetId="0">PL!$A$1:$I$22</definedName>
    <definedName name="_xlnm.Print_Titles" localSheetId="0">PL!$5:$7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H20" i="1" l="1"/>
  <c r="H18" i="1"/>
  <c r="H17" i="1" s="1"/>
  <c r="G18" i="1"/>
  <c r="G17" i="1" s="1"/>
  <c r="F18" i="1"/>
  <c r="F17" i="1" s="1"/>
  <c r="H16" i="1"/>
  <c r="H15" i="1" s="1"/>
  <c r="G15" i="1"/>
  <c r="F15" i="1"/>
  <c r="H14" i="1"/>
  <c r="G14" i="1"/>
  <c r="H11" i="1"/>
  <c r="G11" i="1"/>
  <c r="G10" i="1" s="1"/>
  <c r="F11" i="1"/>
  <c r="F10" i="1" s="1"/>
  <c r="F9" i="1" l="1"/>
  <c r="F8" i="1" s="1"/>
  <c r="G9" i="1"/>
  <c r="G8" i="1" s="1"/>
  <c r="H10" i="1"/>
  <c r="H9" i="1" s="1"/>
  <c r="H8" i="1" s="1"/>
  <c r="M8" i="1" s="1"/>
</calcChain>
</file>

<file path=xl/sharedStrings.xml><?xml version="1.0" encoding="utf-8"?>
<sst xmlns="http://schemas.openxmlformats.org/spreadsheetml/2006/main" count="57" uniqueCount="50">
  <si>
    <t>PHỤ LỤC</t>
  </si>
  <si>
    <t>ĐVT: Triệu đồng</t>
  </si>
  <si>
    <t>STT</t>
  </si>
  <si>
    <t>Danh mục dự án</t>
  </si>
  <si>
    <t>Chủ đầu tư</t>
  </si>
  <si>
    <t>Địa điểm xây dựng</t>
  </si>
  <si>
    <t>Ghi chú</t>
  </si>
  <si>
    <t>Số Quyết định; ngày, tháng, năm</t>
  </si>
  <si>
    <t>TMĐT</t>
  </si>
  <si>
    <t>Tổng số (tất cả nguồn vốn)</t>
  </si>
  <si>
    <t>Trong đó: vốn NS tỉnh</t>
  </si>
  <si>
    <t>I</t>
  </si>
  <si>
    <t>(1)</t>
  </si>
  <si>
    <t>(2)</t>
  </si>
  <si>
    <t>II</t>
  </si>
  <si>
    <t>Dự án xây dựng Phần mềm Cơ sở dữ liệu về giá trên địa bàn tỉnh Kon Tum</t>
  </si>
  <si>
    <t>Sở Tài chính</t>
  </si>
  <si>
    <t>Văn phòng Tỉnh ủy</t>
  </si>
  <si>
    <t>Kon Tum</t>
  </si>
  <si>
    <t xml:space="preserve">Dự án đầu tư trang thiết bị công nghệ thông tin phục vụ số hóa tài liệu và Trung tâm tích hợp dữ liệu của các cơ quan Đảng tỉnh Kon Tum giai đoạn 2021-2025 </t>
  </si>
  <si>
    <t>Toàn tỉnh</t>
  </si>
  <si>
    <t>555-23/9/2024</t>
  </si>
  <si>
    <t>Dự án chuyển tiếp sang năm 2025</t>
  </si>
  <si>
    <t>Dự án Bổ sung thiết bị cho các trường theo Chương trình giáo dục phổ thông năm 2018</t>
  </si>
  <si>
    <t>Dự án khởi công mới năm 2025</t>
  </si>
  <si>
    <t>Dự án dự kiến hoàn thành và bàn giao đưa vào sử dụng sau năm 2025</t>
  </si>
  <si>
    <t>Dự án dự kiến hoàn thành và bàn giao đưa vào sử dụng năm 2025</t>
  </si>
  <si>
    <t>BQLDA ĐTXD các công trình giao thông, dân dụng và công nghiệp tỉnh</t>
  </si>
  <si>
    <t>Quyết định chủ trương đầu tư/Quyết định đầu tư</t>
  </si>
  <si>
    <t>Nâng cấp Bệnh viện Đa khoa tỉnh Kon Tum từ bệnh viện hạng II lên bệnh viện hạng I quy mô 750 giường bệnh (Giai đoạn 2)</t>
  </si>
  <si>
    <t>Sở Y tế</t>
  </si>
  <si>
    <t>Dự án Trụ sở làm việc các đơn vị sự nghiệp thuộc tỉnh</t>
  </si>
  <si>
    <t>NQ 29-09/7/2021;
585-24/11/2023</t>
  </si>
  <si>
    <t>Kế hoạch năm 2025 phân bổ</t>
  </si>
  <si>
    <t>289-20/5/2024;  90/QĐ-SKHĐT 23/9/2024</t>
  </si>
  <si>
    <t>910-28/10/2015;
51-25/01/2021;
188-31/3/2025</t>
  </si>
  <si>
    <t>670-20/11/2024; 
252-02/4/2025</t>
  </si>
  <si>
    <t>Sở Giáo dục và Đào tạo</t>
  </si>
  <si>
    <t>(Kèm theo Nghị quyết số       /NQ-HĐND ngày     tháng     năm 2025 của Hội đồng nhân dân tỉnh)</t>
  </si>
  <si>
    <t>A</t>
  </si>
  <si>
    <t>PHÂN BỔ CHO CÁC DỰ ÁN ĐẦU TƯ CÔNG</t>
  </si>
  <si>
    <t>B</t>
  </si>
  <si>
    <t>PHÂN BỔ CHO NHIỆM VỤ CHI KHÁC THUỘC ĐẦU TƯ CÔNG</t>
  </si>
  <si>
    <t>Ngân hàng Chính sách xã hội tỉnh</t>
  </si>
  <si>
    <t>59/2022/NQ-HĐND-29/8/2022</t>
  </si>
  <si>
    <t xml:space="preserve">Bổ sung vốn ủy thác qua ngân hàng chính sách xã hội tỉnh để cho vay các đối tượng theo các chương trình, đề án được cấp có thẩm quyền quyết định </t>
  </si>
  <si>
    <t>BỔ SUNG KẾ HOẠCH ĐẦU TƯ CÔNG NGUỒN NGÂN SÁCH ĐỊA PHƯƠNG NĂM 2025 
(Nguồn tăng thu, tiết kiệm chi ngân sách tỉnh năm 2024)</t>
  </si>
  <si>
    <t>Bố trí từ nguồn tăng thu, tiết kiệm chi ngân sách tỉnh</t>
  </si>
  <si>
    <t>NGUỒN THU SỬ DỤNG ĐẤT VÀ CÁC NGUỒN VỐN HỢP PHÁP KHÁC</t>
  </si>
  <si>
    <t>(1) Giao UBND tỉnh chỉ đạo Ngân hàng chính sách xã hội tỉnh xây dựng Kế hoạch triển khai thực hiện các chính sách theo đúng quy định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</si>
</sst>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_(* #,##0_);_(* \(#,##0\);_(* &quot;-&quot;??_);_(@_)"/>
  </numFmts>
  <fonts count="16" x14ac:knownFonts="1">
    <font>
      <sz val="11"/>
      <color theme="1"/>
      <name val="Arial"/>
      <family val="2"/>
      <scheme val="minor"/>
    </font>
    <font>
      <sz val="11"/>
      <color theme="1"/>
      <name val="Arial"/>
      <family val="2"/>
      <scheme val="minor"/>
    </font>
    <font>
      <b/>
      <sz val="14"/>
      <color theme="1"/>
      <name val="Times New Roman"/>
      <family val="1"/>
    </font>
    <font>
      <sz val="10"/>
      <color theme="1"/>
      <name val="Arial Narrow"/>
      <family val="2"/>
    </font>
    <font>
      <b/>
      <sz val="10"/>
      <color theme="1"/>
      <name val="Arial Narrow"/>
      <family val="2"/>
    </font>
    <font>
      <b/>
      <i/>
      <sz val="10"/>
      <color theme="1"/>
      <name val="Arial Narrow"/>
      <family val="2"/>
    </font>
    <font>
      <sz val="13"/>
      <color theme="1"/>
      <name val="Times New Roman"/>
      <family val="1"/>
    </font>
    <font>
      <i/>
      <sz val="13"/>
      <color theme="1"/>
      <name val="Times New Roman"/>
      <family val="1"/>
    </font>
    <font>
      <sz val="14"/>
      <color theme="1"/>
      <name val="Times New Roman"/>
      <family val="1"/>
    </font>
    <font>
      <i/>
      <sz val="14"/>
      <color theme="1"/>
      <name val="Times New Roman"/>
      <family val="1"/>
    </font>
    <font>
      <sz val="11"/>
      <color indexed="8"/>
      <name val="Calibri"/>
      <family val="2"/>
    </font>
    <font>
      <sz val="10"/>
      <name val="Arial Narrow"/>
      <family val="2"/>
    </font>
    <font>
      <sz val="11"/>
      <name val="Arial"/>
      <family val="2"/>
      <scheme val="minor"/>
    </font>
    <font>
      <b/>
      <sz val="10"/>
      <name val="Arial Narrow"/>
      <family val="2"/>
    </font>
    <font>
      <b/>
      <i/>
      <sz val="10"/>
      <name val="Arial Narrow"/>
      <family val="2"/>
    </font>
    <font>
      <i/>
      <sz val="10"/>
      <name val="Arial Narrow"/>
      <family val="2"/>
    </font>
  </fonts>
  <fills count="3">
    <fill>
      <patternFill patternType="none"/>
    </fill>
    <fill>
      <patternFill patternType="gray125"/>
    </fill>
    <fill>
      <patternFill patternType="solid">
        <fgColor theme="0"/>
        <bgColor indexed="64"/>
      </patternFill>
    </fill>
  </fills>
  <borders count="7">
    <border>
      <left/>
      <right/>
      <top/>
      <bottom/>
      <diagonal/>
    </border>
    <border>
      <left/>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style="thin">
        <color auto="1"/>
      </bottom>
      <diagonal/>
    </border>
    <border>
      <left style="thin">
        <color auto="1"/>
      </left>
      <right style="thin">
        <color auto="1"/>
      </right>
      <top/>
      <bottom style="hair">
        <color auto="1"/>
      </bottom>
      <diagonal/>
    </border>
  </borders>
  <cellStyleXfs count="4">
    <xf numFmtId="0" fontId="0" fillId="0" borderId="0"/>
    <xf numFmtId="43" fontId="1" fillId="0" borderId="0" applyFont="0" applyFill="0" applyBorder="0" applyAlignment="0" applyProtection="0"/>
    <xf numFmtId="0" fontId="10" fillId="0" borderId="0"/>
    <xf numFmtId="43" fontId="10" fillId="0" borderId="0" applyFont="0" applyFill="0" applyBorder="0" applyAlignment="0" applyProtection="0"/>
  </cellStyleXfs>
  <cellXfs count="47">
    <xf numFmtId="0" fontId="0" fillId="0" borderId="0" xfId="0"/>
    <xf numFmtId="0" fontId="4" fillId="0" borderId="3" xfId="0" applyFont="1" applyBorder="1" applyAlignment="1">
      <alignment horizontal="center" vertical="center" wrapText="1"/>
    </xf>
    <xf numFmtId="3" fontId="4" fillId="0" borderId="3" xfId="0" applyNumberFormat="1" applyFont="1" applyBorder="1" applyAlignment="1">
      <alignment horizontal="right" vertical="center" wrapText="1"/>
    </xf>
    <xf numFmtId="0" fontId="4" fillId="0" borderId="4" xfId="0" applyFont="1" applyBorder="1" applyAlignment="1">
      <alignment horizontal="center" vertical="center" wrapText="1"/>
    </xf>
    <xf numFmtId="0" fontId="3" fillId="0" borderId="4" xfId="0" applyFont="1" applyBorder="1" applyAlignment="1">
      <alignment horizontal="center" vertical="center" wrapText="1"/>
    </xf>
    <xf numFmtId="3" fontId="4" fillId="0" borderId="4" xfId="0" applyNumberFormat="1" applyFont="1" applyBorder="1" applyAlignment="1">
      <alignment horizontal="right" vertical="center" wrapText="1"/>
    </xf>
    <xf numFmtId="49" fontId="5" fillId="0" borderId="4" xfId="0" applyNumberFormat="1" applyFont="1" applyBorder="1" applyAlignment="1">
      <alignment horizontal="center" vertical="center" wrapText="1"/>
    </xf>
    <xf numFmtId="0" fontId="5" fillId="0" borderId="4" xfId="0" applyFont="1" applyBorder="1" applyAlignment="1">
      <alignment horizontal="center" vertical="center" wrapText="1"/>
    </xf>
    <xf numFmtId="0" fontId="6" fillId="0" borderId="0" xfId="0" applyFont="1"/>
    <xf numFmtId="0" fontId="6" fillId="0" borderId="0" xfId="0" applyFont="1" applyAlignment="1">
      <alignment horizontal="center" vertical="center" wrapText="1"/>
    </xf>
    <xf numFmtId="0" fontId="8" fillId="0" borderId="0" xfId="0" applyFont="1"/>
    <xf numFmtId="0" fontId="11" fillId="2" borderId="4" xfId="0" applyFont="1" applyFill="1" applyBorder="1" applyAlignment="1">
      <alignment horizontal="center" vertical="center" wrapText="1"/>
    </xf>
    <xf numFmtId="0" fontId="0" fillId="0" borderId="4" xfId="0" applyBorder="1"/>
    <xf numFmtId="0" fontId="11" fillId="0" borderId="4" xfId="0" quotePrefix="1" applyFont="1" applyBorder="1" applyAlignment="1">
      <alignment horizontal="center" vertical="center" wrapText="1"/>
    </xf>
    <xf numFmtId="0" fontId="11" fillId="0" borderId="4" xfId="0" applyFont="1" applyBorder="1" applyAlignment="1">
      <alignment vertical="center" wrapText="1"/>
    </xf>
    <xf numFmtId="0" fontId="11" fillId="0" borderId="4" xfId="0" applyFont="1" applyBorder="1" applyAlignment="1">
      <alignment horizontal="center" vertical="center" wrapText="1"/>
    </xf>
    <xf numFmtId="164" fontId="11" fillId="0" borderId="4" xfId="1" applyNumberFormat="1" applyFont="1" applyBorder="1" applyAlignment="1">
      <alignment horizontal="center" vertical="center" wrapText="1"/>
    </xf>
    <xf numFmtId="164" fontId="11" fillId="0" borderId="4" xfId="1" applyNumberFormat="1" applyFont="1" applyBorder="1" applyAlignment="1">
      <alignment vertical="center" wrapText="1"/>
    </xf>
    <xf numFmtId="0" fontId="12" fillId="0" borderId="0" xfId="0" applyFont="1"/>
    <xf numFmtId="0" fontId="11" fillId="2" borderId="5" xfId="0" applyFont="1" applyFill="1" applyBorder="1" applyAlignment="1">
      <alignment horizontal="center" vertical="center" wrapText="1"/>
    </xf>
    <xf numFmtId="3" fontId="0" fillId="0" borderId="0" xfId="0" applyNumberFormat="1"/>
    <xf numFmtId="0" fontId="12" fillId="0" borderId="4" xfId="0" applyFont="1" applyBorder="1"/>
    <xf numFmtId="0" fontId="13" fillId="0" borderId="4" xfId="0" applyFont="1" applyBorder="1" applyAlignment="1">
      <alignment horizontal="center" vertical="center" wrapText="1"/>
    </xf>
    <xf numFmtId="3" fontId="13" fillId="0" borderId="4" xfId="0" applyNumberFormat="1" applyFont="1" applyBorder="1" applyAlignment="1">
      <alignment horizontal="right" vertical="center" wrapText="1"/>
    </xf>
    <xf numFmtId="49" fontId="14" fillId="0" borderId="4" xfId="0" applyNumberFormat="1" applyFont="1" applyBorder="1" applyAlignment="1">
      <alignment horizontal="center" vertical="center" wrapText="1"/>
    </xf>
    <xf numFmtId="0" fontId="14" fillId="0" borderId="4" xfId="0" applyFont="1" applyBorder="1" applyAlignment="1">
      <alignment horizontal="center" vertical="center" wrapText="1"/>
    </xf>
    <xf numFmtId="0" fontId="15" fillId="0" borderId="4" xfId="0" applyFont="1" applyBorder="1" applyAlignment="1">
      <alignment horizontal="center" vertical="center" wrapText="1"/>
    </xf>
    <xf numFmtId="3" fontId="14" fillId="0" borderId="4" xfId="0" applyNumberFormat="1" applyFont="1" applyBorder="1" applyAlignment="1">
      <alignment horizontal="right" vertical="center" wrapText="1"/>
    </xf>
    <xf numFmtId="0" fontId="11" fillId="0" borderId="5" xfId="0" quotePrefix="1" applyFont="1" applyBorder="1" applyAlignment="1">
      <alignment horizontal="center" vertical="center" wrapText="1"/>
    </xf>
    <xf numFmtId="0" fontId="11" fillId="0" borderId="5" xfId="0" applyFont="1" applyBorder="1" applyAlignment="1">
      <alignment vertical="center" wrapText="1"/>
    </xf>
    <xf numFmtId="0" fontId="11" fillId="0" borderId="5" xfId="0" applyFont="1" applyBorder="1" applyAlignment="1">
      <alignment horizontal="center" vertical="center" wrapText="1"/>
    </xf>
    <xf numFmtId="164" fontId="11" fillId="0" borderId="5" xfId="1" applyNumberFormat="1" applyFont="1" applyBorder="1" applyAlignment="1">
      <alignment vertical="center" wrapText="1"/>
    </xf>
    <xf numFmtId="164" fontId="11" fillId="0" borderId="5" xfId="1" applyNumberFormat="1" applyFont="1" applyBorder="1" applyAlignment="1">
      <alignment horizontal="center" vertical="center" wrapText="1"/>
    </xf>
    <xf numFmtId="0" fontId="14" fillId="2" borderId="4" xfId="0" applyFont="1" applyFill="1" applyBorder="1" applyAlignment="1">
      <alignment horizontal="center" vertical="center" wrapText="1"/>
    </xf>
    <xf numFmtId="164" fontId="14" fillId="0" borderId="4" xfId="1" applyNumberFormat="1" applyFont="1" applyBorder="1" applyAlignment="1">
      <alignment horizontal="center" vertical="center" wrapText="1"/>
    </xf>
    <xf numFmtId="164" fontId="14" fillId="0" borderId="4" xfId="1" applyNumberFormat="1" applyFont="1" applyBorder="1" applyAlignment="1">
      <alignment vertical="center" wrapText="1"/>
    </xf>
    <xf numFmtId="3" fontId="11" fillId="2" borderId="4" xfId="0" applyNumberFormat="1" applyFont="1" applyFill="1" applyBorder="1" applyAlignment="1">
      <alignment horizontal="right" vertical="center" wrapText="1"/>
    </xf>
    <xf numFmtId="0" fontId="3" fillId="0" borderId="2" xfId="0" applyFont="1" applyBorder="1" applyAlignment="1">
      <alignment horizontal="center" vertical="center" wrapText="1"/>
    </xf>
    <xf numFmtId="0" fontId="4" fillId="0" borderId="6" xfId="0" applyFont="1" applyBorder="1" applyAlignment="1">
      <alignment horizontal="center" vertical="center" wrapText="1"/>
    </xf>
    <xf numFmtId="3" fontId="4" fillId="0" borderId="6" xfId="0" applyNumberFormat="1" applyFont="1" applyBorder="1" applyAlignment="1">
      <alignment horizontal="right" vertical="center" wrapText="1"/>
    </xf>
    <xf numFmtId="164" fontId="4" fillId="0" borderId="6" xfId="1" applyNumberFormat="1" applyFont="1" applyBorder="1" applyAlignment="1">
      <alignment horizontal="right" vertical="center" wrapText="1"/>
    </xf>
    <xf numFmtId="0" fontId="11" fillId="0" borderId="3" xfId="0" applyFont="1" applyBorder="1" applyAlignment="1">
      <alignment horizontal="center" vertical="center" wrapText="1"/>
    </xf>
    <xf numFmtId="0" fontId="11" fillId="0" borderId="0" xfId="0" applyFont="1" applyAlignment="1">
      <alignment horizontal="justify" vertical="center" wrapText="1"/>
    </xf>
    <xf numFmtId="0" fontId="2" fillId="0" borderId="0" xfId="0" applyFont="1" applyAlignment="1">
      <alignment horizontal="center" vertical="center" wrapText="1"/>
    </xf>
    <xf numFmtId="0" fontId="9" fillId="0" borderId="0" xfId="0" applyFont="1" applyAlignment="1">
      <alignment horizontal="center" vertical="center" wrapText="1"/>
    </xf>
    <xf numFmtId="0" fontId="3" fillId="0" borderId="2" xfId="0" applyFont="1" applyBorder="1" applyAlignment="1">
      <alignment horizontal="center" vertical="center" wrapText="1"/>
    </xf>
    <xf numFmtId="0" fontId="7" fillId="0" borderId="1" xfId="0" applyFont="1" applyBorder="1" applyAlignment="1">
      <alignment horizontal="right" vertical="center" wrapText="1"/>
    </xf>
  </cellXfs>
  <cellStyles count="4">
    <cellStyle name="Comma" xfId="1" builtinId="3"/>
    <cellStyle name="Comma 15" xfId="3"/>
    <cellStyle name="Normal" xfId="0" builtinId="0"/>
    <cellStyle name="Normal 11"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3"/>
  <sheetViews>
    <sheetView tabSelected="1" zoomScale="80" zoomScaleNormal="80" workbookViewId="0">
      <pane xSplit="2" ySplit="7" topLeftCell="C8" activePane="bottomRight" state="frozen"/>
      <selection pane="topRight" activeCell="C1" sqref="C1"/>
      <selection pane="bottomLeft" activeCell="A8" sqref="A8"/>
      <selection pane="bottomRight" activeCell="B24" sqref="B24"/>
    </sheetView>
  </sheetViews>
  <sheetFormatPr defaultColWidth="8.875" defaultRowHeight="14.25" x14ac:dyDescent="0.2"/>
  <cols>
    <col min="1" max="1" width="5.375" customWidth="1"/>
    <col min="2" max="2" width="56" customWidth="1"/>
    <col min="3" max="3" width="18.125" customWidth="1"/>
    <col min="4" max="4" width="12.125" customWidth="1"/>
    <col min="5" max="5" width="14.125" customWidth="1"/>
    <col min="6" max="6" width="11.625" customWidth="1"/>
    <col min="7" max="7" width="10.375" customWidth="1"/>
    <col min="8" max="8" width="12" customWidth="1"/>
    <col min="9" max="9" width="12.625" customWidth="1"/>
    <col min="13" max="13" width="0" hidden="1" customWidth="1"/>
  </cols>
  <sheetData>
    <row r="1" spans="1:13" s="8" customFormat="1" ht="20.45" customHeight="1" x14ac:dyDescent="0.25">
      <c r="A1" s="43" t="s">
        <v>0</v>
      </c>
      <c r="B1" s="43"/>
      <c r="C1" s="43"/>
      <c r="D1" s="43"/>
      <c r="E1" s="43"/>
      <c r="F1" s="43"/>
      <c r="G1" s="43"/>
      <c r="H1" s="43"/>
      <c r="I1" s="43"/>
    </row>
    <row r="2" spans="1:13" s="10" customFormat="1" ht="40.35" customHeight="1" x14ac:dyDescent="0.3">
      <c r="A2" s="43" t="s">
        <v>46</v>
      </c>
      <c r="B2" s="43"/>
      <c r="C2" s="43"/>
      <c r="D2" s="43"/>
      <c r="E2" s="43"/>
      <c r="F2" s="43"/>
      <c r="G2" s="43"/>
      <c r="H2" s="43"/>
      <c r="I2" s="43"/>
    </row>
    <row r="3" spans="1:13" s="8" customFormat="1" ht="19.5" customHeight="1" x14ac:dyDescent="0.25">
      <c r="A3" s="44" t="s">
        <v>38</v>
      </c>
      <c r="B3" s="44"/>
      <c r="C3" s="44"/>
      <c r="D3" s="44"/>
      <c r="E3" s="44"/>
      <c r="F3" s="44"/>
      <c r="G3" s="44"/>
      <c r="H3" s="44"/>
      <c r="I3" s="44"/>
    </row>
    <row r="4" spans="1:13" s="8" customFormat="1" ht="19.5" customHeight="1" x14ac:dyDescent="0.25">
      <c r="A4" s="9"/>
      <c r="B4" s="9"/>
      <c r="C4" s="9"/>
      <c r="D4" s="9"/>
      <c r="E4" s="9"/>
      <c r="F4" s="9"/>
      <c r="G4" s="46" t="s">
        <v>1</v>
      </c>
      <c r="H4" s="46"/>
      <c r="I4" s="46"/>
    </row>
    <row r="5" spans="1:13" ht="24" customHeight="1" x14ac:dyDescent="0.2">
      <c r="A5" s="45" t="s">
        <v>2</v>
      </c>
      <c r="B5" s="45" t="s">
        <v>3</v>
      </c>
      <c r="C5" s="45" t="s">
        <v>4</v>
      </c>
      <c r="D5" s="45" t="s">
        <v>5</v>
      </c>
      <c r="E5" s="45" t="s">
        <v>28</v>
      </c>
      <c r="F5" s="45"/>
      <c r="G5" s="45"/>
      <c r="H5" s="45" t="s">
        <v>33</v>
      </c>
      <c r="I5" s="45" t="s">
        <v>6</v>
      </c>
    </row>
    <row r="6" spans="1:13" ht="21" customHeight="1" x14ac:dyDescent="0.2">
      <c r="A6" s="45"/>
      <c r="B6" s="45"/>
      <c r="C6" s="45"/>
      <c r="D6" s="45"/>
      <c r="E6" s="45" t="s">
        <v>7</v>
      </c>
      <c r="F6" s="45" t="s">
        <v>8</v>
      </c>
      <c r="G6" s="45"/>
      <c r="H6" s="45"/>
      <c r="I6" s="45"/>
    </row>
    <row r="7" spans="1:13" ht="42" customHeight="1" x14ac:dyDescent="0.2">
      <c r="A7" s="45"/>
      <c r="B7" s="45"/>
      <c r="C7" s="45"/>
      <c r="D7" s="45"/>
      <c r="E7" s="45"/>
      <c r="F7" s="37" t="s">
        <v>9</v>
      </c>
      <c r="G7" s="37" t="s">
        <v>10</v>
      </c>
      <c r="H7" s="45"/>
      <c r="I7" s="45"/>
      <c r="M7">
        <v>15000</v>
      </c>
    </row>
    <row r="8" spans="1:13" ht="54" customHeight="1" x14ac:dyDescent="0.2">
      <c r="A8" s="1"/>
      <c r="B8" s="1" t="s">
        <v>48</v>
      </c>
      <c r="C8" s="1"/>
      <c r="D8" s="1"/>
      <c r="E8" s="1"/>
      <c r="F8" s="2">
        <f>F20+F9</f>
        <v>577340.71299999999</v>
      </c>
      <c r="G8" s="2">
        <f>G20+G9</f>
        <v>451340.71299999999</v>
      </c>
      <c r="H8" s="2">
        <f>H20+H9</f>
        <v>93184</v>
      </c>
      <c r="I8" s="41" t="s">
        <v>47</v>
      </c>
      <c r="M8" s="20">
        <f>M7+H8</f>
        <v>108184</v>
      </c>
    </row>
    <row r="9" spans="1:13" ht="30" customHeight="1" x14ac:dyDescent="0.2">
      <c r="A9" s="38" t="s">
        <v>39</v>
      </c>
      <c r="B9" s="38" t="s">
        <v>40</v>
      </c>
      <c r="C9" s="38"/>
      <c r="D9" s="38"/>
      <c r="E9" s="38"/>
      <c r="F9" s="39">
        <f t="shared" ref="F9:H9" si="0">F10+F17</f>
        <v>577340.71299999999</v>
      </c>
      <c r="G9" s="39">
        <f t="shared" si="0"/>
        <v>451340.71299999999</v>
      </c>
      <c r="H9" s="39">
        <f t="shared" si="0"/>
        <v>78184</v>
      </c>
      <c r="I9" s="38"/>
    </row>
    <row r="10" spans="1:13" ht="30" customHeight="1" x14ac:dyDescent="0.2">
      <c r="A10" s="3" t="s">
        <v>11</v>
      </c>
      <c r="B10" s="3" t="s">
        <v>22</v>
      </c>
      <c r="C10" s="4"/>
      <c r="D10" s="4"/>
      <c r="E10" s="4"/>
      <c r="F10" s="5">
        <f>F11+F15</f>
        <v>372340.71299999999</v>
      </c>
      <c r="G10" s="5">
        <f t="shared" ref="G10:H10" si="1">G11+G15</f>
        <v>372340.71299999999</v>
      </c>
      <c r="H10" s="5">
        <f t="shared" si="1"/>
        <v>28184</v>
      </c>
      <c r="I10" s="4"/>
    </row>
    <row r="11" spans="1:13" s="18" customFormat="1" ht="26.25" customHeight="1" x14ac:dyDescent="0.2">
      <c r="A11" s="6" t="s">
        <v>12</v>
      </c>
      <c r="B11" s="7" t="s">
        <v>26</v>
      </c>
      <c r="C11" s="12"/>
      <c r="D11" s="12"/>
      <c r="E11" s="12"/>
      <c r="F11" s="5">
        <f>SUM(F12:F14)</f>
        <v>98015</v>
      </c>
      <c r="G11" s="5">
        <f t="shared" ref="G11:H11" si="2">SUM(G12:G14)</f>
        <v>98015</v>
      </c>
      <c r="H11" s="5">
        <f t="shared" si="2"/>
        <v>21447</v>
      </c>
      <c r="I11" s="12"/>
    </row>
    <row r="12" spans="1:13" s="18" customFormat="1" ht="38.25" x14ac:dyDescent="0.2">
      <c r="A12" s="13">
        <v>1</v>
      </c>
      <c r="B12" s="14" t="s">
        <v>15</v>
      </c>
      <c r="C12" s="15" t="s">
        <v>16</v>
      </c>
      <c r="D12" s="15" t="s">
        <v>18</v>
      </c>
      <c r="E12" s="15" t="s">
        <v>34</v>
      </c>
      <c r="F12" s="17">
        <v>2965</v>
      </c>
      <c r="G12" s="17">
        <v>2965</v>
      </c>
      <c r="H12" s="17">
        <v>1965</v>
      </c>
      <c r="I12" s="21"/>
    </row>
    <row r="13" spans="1:13" s="18" customFormat="1" ht="42" customHeight="1" x14ac:dyDescent="0.2">
      <c r="A13" s="13">
        <v>2</v>
      </c>
      <c r="B13" s="14" t="s">
        <v>19</v>
      </c>
      <c r="C13" s="15" t="s">
        <v>17</v>
      </c>
      <c r="D13" s="15" t="s">
        <v>18</v>
      </c>
      <c r="E13" s="15" t="s">
        <v>21</v>
      </c>
      <c r="F13" s="17">
        <v>20050</v>
      </c>
      <c r="G13" s="17">
        <v>20050</v>
      </c>
      <c r="H13" s="17">
        <v>8400</v>
      </c>
      <c r="I13" s="21"/>
    </row>
    <row r="14" spans="1:13" s="18" customFormat="1" ht="38.25" x14ac:dyDescent="0.2">
      <c r="A14" s="13">
        <v>3</v>
      </c>
      <c r="B14" s="14" t="s">
        <v>31</v>
      </c>
      <c r="C14" s="15" t="s">
        <v>27</v>
      </c>
      <c r="D14" s="11" t="s">
        <v>18</v>
      </c>
      <c r="E14" s="16" t="s">
        <v>35</v>
      </c>
      <c r="F14" s="17">
        <v>75000</v>
      </c>
      <c r="G14" s="17">
        <f>F14</f>
        <v>75000</v>
      </c>
      <c r="H14" s="17">
        <f>3800+2000+200+2021+3061</f>
        <v>11082</v>
      </c>
      <c r="I14" s="15"/>
    </row>
    <row r="15" spans="1:13" s="18" customFormat="1" ht="30" customHeight="1" x14ac:dyDescent="0.2">
      <c r="A15" s="24" t="s">
        <v>13</v>
      </c>
      <c r="B15" s="25" t="s">
        <v>25</v>
      </c>
      <c r="C15" s="25"/>
      <c r="D15" s="33"/>
      <c r="E15" s="34"/>
      <c r="F15" s="35">
        <f>F16</f>
        <v>274325.71299999999</v>
      </c>
      <c r="G15" s="35">
        <f t="shared" ref="G15:H15" si="3">G16</f>
        <v>274325.71299999999</v>
      </c>
      <c r="H15" s="35">
        <f t="shared" si="3"/>
        <v>6737</v>
      </c>
      <c r="I15" s="25"/>
    </row>
    <row r="16" spans="1:13" s="18" customFormat="1" ht="30" customHeight="1" x14ac:dyDescent="0.2">
      <c r="A16" s="13">
        <v>1</v>
      </c>
      <c r="B16" s="14" t="s">
        <v>29</v>
      </c>
      <c r="C16" s="15" t="s">
        <v>30</v>
      </c>
      <c r="D16" s="11" t="s">
        <v>18</v>
      </c>
      <c r="E16" s="11" t="s">
        <v>32</v>
      </c>
      <c r="F16" s="36">
        <v>274325.71299999999</v>
      </c>
      <c r="G16" s="36">
        <v>274325.71299999999</v>
      </c>
      <c r="H16" s="17">
        <f>4000+2737</f>
        <v>6737</v>
      </c>
      <c r="I16" s="15"/>
    </row>
    <row r="17" spans="1:9" s="18" customFormat="1" ht="30" customHeight="1" x14ac:dyDescent="0.2">
      <c r="A17" s="22" t="s">
        <v>14</v>
      </c>
      <c r="B17" s="22" t="s">
        <v>24</v>
      </c>
      <c r="C17" s="15"/>
      <c r="D17" s="15"/>
      <c r="E17" s="15"/>
      <c r="F17" s="23">
        <f>F18</f>
        <v>205000</v>
      </c>
      <c r="G17" s="23">
        <f t="shared" ref="G17:H18" si="4">G18</f>
        <v>79000</v>
      </c>
      <c r="H17" s="23">
        <f t="shared" si="4"/>
        <v>50000</v>
      </c>
      <c r="I17" s="15"/>
    </row>
    <row r="18" spans="1:9" s="18" customFormat="1" ht="30" customHeight="1" x14ac:dyDescent="0.2">
      <c r="A18" s="24" t="s">
        <v>12</v>
      </c>
      <c r="B18" s="25" t="s">
        <v>25</v>
      </c>
      <c r="C18" s="26"/>
      <c r="D18" s="26"/>
      <c r="E18" s="26"/>
      <c r="F18" s="27">
        <f>F19</f>
        <v>205000</v>
      </c>
      <c r="G18" s="27">
        <f t="shared" si="4"/>
        <v>79000</v>
      </c>
      <c r="H18" s="27">
        <f t="shared" si="4"/>
        <v>50000</v>
      </c>
      <c r="I18" s="26"/>
    </row>
    <row r="19" spans="1:9" ht="25.5" x14ac:dyDescent="0.2">
      <c r="A19" s="13">
        <v>1</v>
      </c>
      <c r="B19" s="14" t="s">
        <v>23</v>
      </c>
      <c r="C19" s="15" t="s">
        <v>37</v>
      </c>
      <c r="D19" s="15" t="s">
        <v>20</v>
      </c>
      <c r="E19" s="15" t="s">
        <v>36</v>
      </c>
      <c r="F19" s="17">
        <v>205000</v>
      </c>
      <c r="G19" s="17">
        <v>79000</v>
      </c>
      <c r="H19" s="17">
        <v>50000</v>
      </c>
      <c r="I19" s="21"/>
    </row>
    <row r="20" spans="1:9" ht="21.75" customHeight="1" x14ac:dyDescent="0.2">
      <c r="A20" s="38" t="s">
        <v>41</v>
      </c>
      <c r="B20" s="38" t="s">
        <v>42</v>
      </c>
      <c r="C20" s="38"/>
      <c r="D20" s="38"/>
      <c r="E20" s="38"/>
      <c r="F20" s="17"/>
      <c r="G20" s="17"/>
      <c r="H20" s="40">
        <f t="shared" ref="H20" si="5">H21</f>
        <v>15000</v>
      </c>
      <c r="I20" s="38"/>
    </row>
    <row r="21" spans="1:9" ht="33.75" customHeight="1" x14ac:dyDescent="0.2">
      <c r="A21" s="28">
        <v>1</v>
      </c>
      <c r="B21" s="29" t="s">
        <v>45</v>
      </c>
      <c r="C21" s="30" t="s">
        <v>43</v>
      </c>
      <c r="D21" s="19" t="s">
        <v>20</v>
      </c>
      <c r="E21" s="32" t="s">
        <v>44</v>
      </c>
      <c r="F21" s="31"/>
      <c r="G21" s="31"/>
      <c r="H21" s="31">
        <v>15000</v>
      </c>
      <c r="I21" s="28" t="s">
        <v>12</v>
      </c>
    </row>
    <row r="23" spans="1:9" x14ac:dyDescent="0.2">
      <c r="B23" s="42" t="s">
        <v>49</v>
      </c>
      <c r="C23" s="42"/>
      <c r="D23" s="42"/>
      <c r="E23" s="42"/>
      <c r="F23" s="42"/>
      <c r="G23" s="42"/>
      <c r="H23" s="42"/>
      <c r="I23" s="42"/>
    </row>
  </sheetData>
  <mergeCells count="14">
    <mergeCell ref="B23:I23"/>
    <mergeCell ref="A1:I1"/>
    <mergeCell ref="A2:I2"/>
    <mergeCell ref="A3:I3"/>
    <mergeCell ref="A5:A7"/>
    <mergeCell ref="B5:B7"/>
    <mergeCell ref="C5:C7"/>
    <mergeCell ref="D5:D7"/>
    <mergeCell ref="E5:G5"/>
    <mergeCell ref="H5:H7"/>
    <mergeCell ref="I5:I7"/>
    <mergeCell ref="E6:E7"/>
    <mergeCell ref="F6:G6"/>
    <mergeCell ref="G4:I4"/>
  </mergeCells>
  <pageMargins left="0.78740157480314965" right="0.39370078740157483" top="0.57999999999999996" bottom="0.39370078740157483" header="0.15748031496062992" footer="0.31496062992125984"/>
  <pageSetup paperSize="9" scale="87" fitToHeight="0" orientation="landscape" r:id="rId1"/>
  <headerFooter>
    <oddFooter>&amp;R&amp;P/&amp;N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PL</vt:lpstr>
      <vt:lpstr>PL!Print_Area</vt:lpstr>
      <vt:lpstr>PL!Print_Titles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Anh Ngo</dc:creator>
  <cp:lastModifiedBy>Nguyễn Minh Khương</cp:lastModifiedBy>
  <cp:lastPrinted>2025-04-12T08:35:25Z</cp:lastPrinted>
  <dcterms:created xsi:type="dcterms:W3CDTF">2024-06-18T01:44:12Z</dcterms:created>
  <dcterms:modified xsi:type="dcterms:W3CDTF">2025-04-13T09:22:45Z</dcterms:modified>
</cp:coreProperties>
</file>