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AI LIEU HOP UBTVQH KHOA XV\Phien 36\Chat van\Tai lieu phien chat van\"/>
    </mc:Choice>
  </mc:AlternateContent>
  <bookViews>
    <workbookView xWindow="0" yWindow="0" windowWidth="24000" windowHeight="9510"/>
  </bookViews>
  <sheets>
    <sheet name="TCD.CTT" sheetId="1" r:id="rId1"/>
  </sheets>
  <definedNames>
    <definedName name="_xlnm.Print_Area" localSheetId="0">TCD.CTT!$A$1:$K$75</definedName>
    <definedName name="_xlnm.Print_Titles" localSheetId="0">TCD.CTT!$5:$8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H16" i="1"/>
  <c r="J75" i="1" l="1"/>
  <c r="I75" i="1"/>
  <c r="H75" i="1"/>
  <c r="J74" i="1"/>
  <c r="I74" i="1"/>
  <c r="H74" i="1"/>
  <c r="J73" i="1"/>
  <c r="I73" i="1"/>
  <c r="H73" i="1"/>
  <c r="J72" i="1"/>
  <c r="I72" i="1"/>
  <c r="H72" i="1"/>
  <c r="J71" i="1"/>
  <c r="I71" i="1"/>
  <c r="H71" i="1"/>
  <c r="J70" i="1"/>
  <c r="I70" i="1"/>
  <c r="H70" i="1"/>
  <c r="J69" i="1"/>
  <c r="I69" i="1"/>
  <c r="H69" i="1"/>
  <c r="J68" i="1"/>
  <c r="I68" i="1"/>
  <c r="H68" i="1"/>
  <c r="J67" i="1"/>
  <c r="I67" i="1"/>
  <c r="H67" i="1"/>
  <c r="J66" i="1"/>
  <c r="I66" i="1"/>
  <c r="H66" i="1"/>
  <c r="J65" i="1"/>
  <c r="I65" i="1"/>
  <c r="H65" i="1"/>
  <c r="J64" i="1"/>
  <c r="I64" i="1"/>
  <c r="H64" i="1"/>
  <c r="J63" i="1"/>
  <c r="I63" i="1"/>
  <c r="H63" i="1"/>
  <c r="J62" i="1"/>
  <c r="I62" i="1"/>
  <c r="H62" i="1"/>
  <c r="J61" i="1"/>
  <c r="I61" i="1"/>
  <c r="H61" i="1"/>
  <c r="J60" i="1"/>
  <c r="I60" i="1"/>
  <c r="H60" i="1"/>
  <c r="J59" i="1"/>
  <c r="I59" i="1"/>
  <c r="H59" i="1"/>
  <c r="J58" i="1"/>
  <c r="I58" i="1"/>
  <c r="H58" i="1"/>
  <c r="J57" i="1"/>
  <c r="I57" i="1"/>
  <c r="H57" i="1"/>
  <c r="J56" i="1"/>
  <c r="I56" i="1"/>
  <c r="H56" i="1"/>
  <c r="J54" i="1"/>
  <c r="I54" i="1"/>
  <c r="H54" i="1"/>
  <c r="J53" i="1"/>
  <c r="I53" i="1"/>
  <c r="H53" i="1"/>
  <c r="J52" i="1"/>
  <c r="I52" i="1"/>
  <c r="H52" i="1"/>
  <c r="J51" i="1"/>
  <c r="I51" i="1"/>
  <c r="H51" i="1"/>
  <c r="J50" i="1"/>
  <c r="I50" i="1"/>
  <c r="H50" i="1"/>
  <c r="J49" i="1"/>
  <c r="I49" i="1"/>
  <c r="H49" i="1"/>
  <c r="J48" i="1"/>
  <c r="I48" i="1"/>
  <c r="H48" i="1"/>
  <c r="J47" i="1"/>
  <c r="I47" i="1"/>
  <c r="H47" i="1"/>
  <c r="J46" i="1"/>
  <c r="I46" i="1"/>
  <c r="H46" i="1"/>
  <c r="J45" i="1"/>
  <c r="I45" i="1"/>
  <c r="H45" i="1"/>
  <c r="J44" i="1"/>
  <c r="I44" i="1"/>
  <c r="H44" i="1"/>
  <c r="J43" i="1"/>
  <c r="I43" i="1"/>
  <c r="H43" i="1"/>
  <c r="J42" i="1"/>
  <c r="I42" i="1"/>
  <c r="H42" i="1"/>
  <c r="J41" i="1"/>
  <c r="I41" i="1"/>
  <c r="H41" i="1"/>
  <c r="J40" i="1"/>
  <c r="I40" i="1"/>
  <c r="H40" i="1"/>
  <c r="J39" i="1"/>
  <c r="I39" i="1"/>
  <c r="H39" i="1"/>
  <c r="J38" i="1"/>
  <c r="I38" i="1"/>
  <c r="H38" i="1"/>
  <c r="J37" i="1"/>
  <c r="I37" i="1"/>
  <c r="H37" i="1"/>
  <c r="J35" i="1"/>
  <c r="I35" i="1"/>
  <c r="H35" i="1"/>
  <c r="J34" i="1"/>
  <c r="I34" i="1"/>
  <c r="H34" i="1"/>
  <c r="J33" i="1"/>
  <c r="I33" i="1"/>
  <c r="H33" i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J25" i="1"/>
  <c r="I25" i="1"/>
  <c r="H25" i="1"/>
  <c r="J24" i="1"/>
  <c r="I24" i="1"/>
  <c r="H24" i="1"/>
  <c r="J23" i="1"/>
  <c r="I23" i="1"/>
  <c r="H23" i="1"/>
  <c r="J22" i="1"/>
  <c r="I22" i="1"/>
  <c r="H22" i="1"/>
  <c r="J21" i="1"/>
  <c r="I21" i="1"/>
  <c r="H21" i="1"/>
  <c r="J20" i="1"/>
  <c r="I20" i="1"/>
  <c r="H20" i="1"/>
  <c r="J19" i="1"/>
  <c r="I19" i="1"/>
  <c r="H19" i="1"/>
  <c r="J18" i="1"/>
  <c r="I18" i="1"/>
  <c r="H18" i="1"/>
  <c r="J17" i="1"/>
  <c r="I17" i="1"/>
  <c r="H17" i="1"/>
  <c r="J16" i="1"/>
  <c r="I16" i="1"/>
  <c r="J15" i="1"/>
  <c r="I15" i="1"/>
  <c r="H15" i="1"/>
  <c r="J14" i="1"/>
  <c r="I14" i="1"/>
  <c r="H14" i="1"/>
  <c r="J13" i="1"/>
  <c r="I13" i="1"/>
  <c r="H13" i="1"/>
  <c r="J12" i="1"/>
  <c r="I12" i="1"/>
  <c r="H12" i="1"/>
  <c r="J11" i="1"/>
  <c r="I11" i="1"/>
  <c r="H11" i="1"/>
  <c r="G55" i="1" l="1"/>
  <c r="F55" i="1"/>
  <c r="E55" i="1"/>
  <c r="D55" i="1"/>
  <c r="C55" i="1"/>
  <c r="G36" i="1"/>
  <c r="F36" i="1"/>
  <c r="E36" i="1"/>
  <c r="D36" i="1"/>
  <c r="C36" i="1"/>
  <c r="G10" i="1"/>
  <c r="F10" i="1"/>
  <c r="E10" i="1"/>
  <c r="D10" i="1"/>
  <c r="C10" i="1"/>
  <c r="J36" i="1" l="1"/>
  <c r="I36" i="1"/>
  <c r="H36" i="1"/>
  <c r="J10" i="1"/>
  <c r="I55" i="1"/>
  <c r="J55" i="1"/>
  <c r="H55" i="1"/>
  <c r="H10" i="1"/>
  <c r="I10" i="1"/>
  <c r="C9" i="1"/>
  <c r="G9" i="1"/>
  <c r="E9" i="1"/>
  <c r="D9" i="1"/>
  <c r="F9" i="1"/>
  <c r="J9" i="1" l="1"/>
  <c r="I9" i="1"/>
  <c r="H9" i="1"/>
</calcChain>
</file>

<file path=xl/sharedStrings.xml><?xml version="1.0" encoding="utf-8"?>
<sst xmlns="http://schemas.openxmlformats.org/spreadsheetml/2006/main" count="95" uniqueCount="93">
  <si>
    <t>KẾT QUẢ TIẾP CÔNG DÂN ĐỊNH KỲ CỦA CHỦ TỊCH UBND CẤP TỈNH</t>
  </si>
  <si>
    <t>Đơn vị báo cáo</t>
  </si>
  <si>
    <t>Kết quả tiếp công dân định kỳ của Chủ tịch UBND cấp tỉnh</t>
  </si>
  <si>
    <t>Số lượt công dân được tiếp</t>
  </si>
  <si>
    <t>Tỷ lệ</t>
  </si>
  <si>
    <t>Ghi chú</t>
  </si>
  <si>
    <t xml:space="preserve">Tổng số ngày (kỳ) TCD </t>
  </si>
  <si>
    <t>Số ngày ủy quyền TCD</t>
  </si>
  <si>
    <t>Số ngày tiếp định kỳ theo quy định</t>
  </si>
  <si>
    <t>Tỷ lệ trực tiếp tiếp trên tổng số đã tiếp</t>
  </si>
  <si>
    <t>Tỷ lệ tiếp trực tiếp so với quy định</t>
  </si>
  <si>
    <t>Tỷ lệ tổng số đã tiếp so với quy định</t>
  </si>
  <si>
    <t>7 = 4/2</t>
  </si>
  <si>
    <t>8 = 4/6</t>
  </si>
  <si>
    <t>9 = 2/6</t>
  </si>
  <si>
    <t>2 = 4+5</t>
  </si>
  <si>
    <t>Số ngày trực tiếp TCD</t>
  </si>
  <si>
    <t>A</t>
  </si>
  <si>
    <t>ĐỊA PHƯƠNG</t>
  </si>
  <si>
    <t>B</t>
  </si>
  <si>
    <t>UBND Thành phố Hà Nội</t>
  </si>
  <si>
    <t>UBND Thành phố Hải Phòng</t>
  </si>
  <si>
    <t>UBND Tỉnh Bắc Giang</t>
  </si>
  <si>
    <t>UBND Tỉnh Bắc Kạn</t>
  </si>
  <si>
    <t>UBND Tỉnh Bắc Ninh</t>
  </si>
  <si>
    <t>UBND Tỉnh Cao Bằng</t>
  </si>
  <si>
    <t>UBND Tỉnh Điện Biên</t>
  </si>
  <si>
    <t>UBND Tỉnh Hà Giang</t>
  </si>
  <si>
    <t>UBND Tỉnh Hà Nam</t>
  </si>
  <si>
    <t>UBND Tỉnh Hải Dương</t>
  </si>
  <si>
    <t>UBND Tỉnh Hòa Bình</t>
  </si>
  <si>
    <t>UBND Tỉnh Hưng Yên</t>
  </si>
  <si>
    <t>UBND Tỉnh Lai Châu</t>
  </si>
  <si>
    <t>UBND Tỉnh Lạng Sơn</t>
  </si>
  <si>
    <t>UBND Tỉnh Lào Cai</t>
  </si>
  <si>
    <t>UBND Tỉnh Nam Định</t>
  </si>
  <si>
    <t>UBND Tỉnh Ninh Bình</t>
  </si>
  <si>
    <t>UBND Tỉnh Phú Thọ</t>
  </si>
  <si>
    <t>UBND Tỉnh Quảng Ninh</t>
  </si>
  <si>
    <t>UBND Tỉnh Sơn La</t>
  </si>
  <si>
    <t>UBND Tỉnh Thái Bình</t>
  </si>
  <si>
    <t>UBND Tỉnh Thái Nguyên</t>
  </si>
  <si>
    <t>UBND Tỉnh Tuyên Quang</t>
  </si>
  <si>
    <t>UBND Tỉnh Vĩnh Phúc</t>
  </si>
  <si>
    <t>UBND Tỉnh Yên Bái</t>
  </si>
  <si>
    <t>UBND Thành phố Đà Nẵng</t>
  </si>
  <si>
    <t>UBND Tỉnh Bình Định</t>
  </si>
  <si>
    <t>UBND Tỉnh Đắk Lắk</t>
  </si>
  <si>
    <t>UBND Tỉnh Đắk Nông</t>
  </si>
  <si>
    <t>UBND Tỉnh Gia Lai</t>
  </si>
  <si>
    <t>UBND Tỉnh Hà Tĩnh</t>
  </si>
  <si>
    <t>UBND Tỉnh Khánh Hòa</t>
  </si>
  <si>
    <t>UBND Tỉnh Kon Tum</t>
  </si>
  <si>
    <t>UBND Tỉnh Lâm Đồng</t>
  </si>
  <si>
    <t>UBND Tỉnh Nghệ An</t>
  </si>
  <si>
    <t>UBND Tỉnh Ninh Thuận</t>
  </si>
  <si>
    <t>UBND Tỉnh Phú Yên</t>
  </si>
  <si>
    <t>UBND Tỉnh Quảng Bình</t>
  </si>
  <si>
    <t>UBND Tỉnh Quảng Nam</t>
  </si>
  <si>
    <t>UBND Tỉnh Quảng Ngãi</t>
  </si>
  <si>
    <t>UBND Tỉnh Quảng Trị</t>
  </si>
  <si>
    <t>UBND Tỉnh Thanh Hóa</t>
  </si>
  <si>
    <t>UBND Tỉnh Thừa Thiên Huế</t>
  </si>
  <si>
    <t>UBND Thành phố Cần Thơ</t>
  </si>
  <si>
    <t>UBND thành phố Hồ Chí Minh</t>
  </si>
  <si>
    <t>UBND Tỉnh An Giang</t>
  </si>
  <si>
    <t>UBND Tỉnh Bà Rịa - Vũng Tàu</t>
  </si>
  <si>
    <t>UBND Tỉnh Bạc Liêu</t>
  </si>
  <si>
    <t>UBND Tỉnh Bến Tre</t>
  </si>
  <si>
    <t>UBND Tỉnh Bình Dương</t>
  </si>
  <si>
    <t>UBND Tỉnh Bình Phước</t>
  </si>
  <si>
    <t>UBND Tỉnh Bình Thuận</t>
  </si>
  <si>
    <t>UBND Tỉnh Cà Mau</t>
  </si>
  <si>
    <t>UBND Tỉnh Đồng Nai</t>
  </si>
  <si>
    <t>UBND tỉnh Đồng Tháp</t>
  </si>
  <si>
    <t>UBND tỉnh Hậu Giang</t>
  </si>
  <si>
    <t>UBND Tỉnh Kiên Giang</t>
  </si>
  <si>
    <t>UBND Tỉnh Long An</t>
  </si>
  <si>
    <t>UBND Tỉnh Sóc Trăng</t>
  </si>
  <si>
    <t>UBND Tỉnh Tây Ninh</t>
  </si>
  <si>
    <t>UBND Tỉnh Tiền Giang</t>
  </si>
  <si>
    <t>UBND Tỉnh Trà Vinh</t>
  </si>
  <si>
    <t>UBND Tỉnh Vĩnh Long</t>
  </si>
  <si>
    <t>Chủ tịch UBND tỉnh chưa tiếp công dân
đầy đủ số ngày theo quy định là 04 tháng
trong năm 2023 (tháng 01 nghỉ Tết
Nguyên đán, tháng 3 đi công tác nước
ngoài (Hoa kỳ), tháng 8, 10 đi công tác
đột xuất ngoài tỉnh.</t>
  </si>
  <si>
    <t>Tháng 10 và 12/2022; tháng 1, 3, 6 và 7/2023; tháng 1/2023 không có tiếp công dân do trong các tháng này không có công dân đăng ký gặp Chủ tịch UBND tỉnh</t>
  </si>
  <si>
    <t>Chủ tịch UBND thành phố tổ chức tiếp công dân định kỳ tháng 3/2024 vào ngày 17/4/2024</t>
  </si>
  <si>
    <t>Chủ tịch UBND vắng 1 phiên do dự lớp cập nhật kiến thức của Trung ương tổ chức</t>
  </si>
  <si>
    <t>BC chưa có số liệu về Thủ trưởng TCD</t>
  </si>
  <si>
    <t>Phụ lục 2</t>
  </si>
  <si>
    <t>Khu vực phía Bắc</t>
  </si>
  <si>
    <t>Khu vực miền Trung Tây Nguyên</t>
  </si>
  <si>
    <t>Khu vực phía Nam</t>
  </si>
  <si>
    <t>(Kèm theo Báo cáo số 288/BC-CP  ngày  27  tháng 5 năm 2024  của Chính phủ)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</si>
</sst>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i/>
      <sz val="16"/>
      <name val="Times New Roman"/>
      <family val="1"/>
    </font>
    <font>
      <i/>
      <sz val="14"/>
      <name val="Times New Roman"/>
      <family val="1"/>
    </font>
    <font>
      <i/>
      <sz val="9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  <charset val="163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9" fillId="0" borderId="0"/>
  </cellStyleXfs>
  <cellXfs count="62">
    <xf numFmtId="0" fontId="0" fillId="0" borderId="0" xfId="0"/>
    <xf numFmtId="2" fontId="2" fillId="0" borderId="0" xfId="0" applyNumberFormat="1" applyFont="1"/>
    <xf numFmtId="0" fontId="2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9" fontId="10" fillId="0" borderId="0" xfId="1" applyNumberFormat="1" applyFont="1"/>
    <xf numFmtId="2" fontId="11" fillId="0" borderId="0" xfId="1" applyNumberFormat="1" applyFont="1" applyAlignment="1">
      <alignment horizontal="center"/>
    </xf>
    <xf numFmtId="49" fontId="11" fillId="0" borderId="0" xfId="1" applyNumberFormat="1" applyFont="1" applyAlignment="1">
      <alignment horizontal="center"/>
    </xf>
    <xf numFmtId="1" fontId="11" fillId="0" borderId="0" xfId="1" applyNumberFormat="1" applyFont="1" applyAlignment="1">
      <alignment horizontal="center"/>
    </xf>
    <xf numFmtId="0" fontId="12" fillId="0" borderId="0" xfId="1" applyFont="1"/>
    <xf numFmtId="49" fontId="10" fillId="0" borderId="0" xfId="1" quotePrefix="1" applyNumberFormat="1" applyFont="1"/>
    <xf numFmtId="49" fontId="12" fillId="0" borderId="0" xfId="0" quotePrefix="1" applyNumberFormat="1" applyFont="1"/>
    <xf numFmtId="49" fontId="2" fillId="0" borderId="0" xfId="0" applyNumberFormat="1" applyFont="1"/>
    <xf numFmtId="0" fontId="14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9" xfId="0" applyNumberFormat="1" applyFont="1" applyBorder="1" applyAlignment="1">
      <alignment horizontal="right" vertical="center"/>
    </xf>
    <xf numFmtId="0" fontId="1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vertical="center"/>
    </xf>
    <xf numFmtId="0" fontId="15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0" fontId="15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3" fontId="18" fillId="0" borderId="14" xfId="0" applyNumberFormat="1" applyFont="1" applyBorder="1" applyAlignment="1">
      <alignment horizontal="right" vertical="center"/>
    </xf>
    <xf numFmtId="3" fontId="18" fillId="0" borderId="5" xfId="0" applyNumberFormat="1" applyFont="1" applyBorder="1" applyAlignment="1">
      <alignment horizontal="right" vertical="center"/>
    </xf>
    <xf numFmtId="9" fontId="17" fillId="2" borderId="1" xfId="0" applyNumberFormat="1" applyFont="1" applyFill="1" applyBorder="1" applyAlignment="1">
      <alignment horizontal="center" vertical="center"/>
    </xf>
    <xf numFmtId="9" fontId="18" fillId="0" borderId="14" xfId="0" applyNumberFormat="1" applyFont="1" applyBorder="1" applyAlignment="1">
      <alignment horizontal="right" vertical="center"/>
    </xf>
    <xf numFmtId="9" fontId="18" fillId="0" borderId="10" xfId="0" applyNumberFormat="1" applyFont="1" applyBorder="1" applyAlignment="1">
      <alignment horizontal="right" vertical="center"/>
    </xf>
    <xf numFmtId="9" fontId="18" fillId="0" borderId="9" xfId="0" applyNumberFormat="1" applyFont="1" applyBorder="1" applyAlignment="1">
      <alignment horizontal="right" vertical="center"/>
    </xf>
    <xf numFmtId="9" fontId="18" fillId="0" borderId="5" xfId="0" applyNumberFormat="1" applyFont="1" applyBorder="1" applyAlignment="1">
      <alignment horizontal="right" vertical="center"/>
    </xf>
    <xf numFmtId="3" fontId="17" fillId="2" borderId="1" xfId="0" applyNumberFormat="1" applyFont="1" applyFill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justify" vertical="justify" wrapText="1"/>
    </xf>
    <xf numFmtId="3" fontId="18" fillId="0" borderId="10" xfId="0" applyNumberFormat="1" applyFont="1" applyBorder="1" applyAlignment="1">
      <alignment horizontal="justify" vertical="justify" wrapText="1"/>
    </xf>
    <xf numFmtId="3" fontId="18" fillId="0" borderId="9" xfId="0" applyNumberFormat="1" applyFont="1" applyBorder="1" applyAlignment="1">
      <alignment horizontal="justify" vertical="justify" wrapText="1"/>
    </xf>
    <xf numFmtId="3" fontId="18" fillId="0" borderId="5" xfId="0" applyNumberFormat="1" applyFont="1" applyBorder="1" applyAlignment="1">
      <alignment horizontal="justify" vertical="justify" wrapText="1"/>
    </xf>
    <xf numFmtId="3" fontId="18" fillId="0" borderId="10" xfId="0" applyNumberFormat="1" applyFont="1" applyFill="1" applyBorder="1" applyAlignment="1">
      <alignment horizontal="right" vertical="center"/>
    </xf>
    <xf numFmtId="9" fontId="18" fillId="0" borderId="10" xfId="0" applyNumberFormat="1" applyFont="1" applyFill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tabSelected="1" view="pageBreakPreview" zoomScaleNormal="100" zoomScaleSheetLayoutView="100" workbookViewId="0">
      <selection activeCell="O10" sqref="O10"/>
    </sheetView>
  </sheetViews>
  <sheetFormatPr defaultColWidth="9" defaultRowHeight="15" x14ac:dyDescent="0.25"/>
  <cols>
    <col min="1" max="1" width="4.7109375" style="2" customWidth="1"/>
    <col min="2" max="2" width="24.7109375" style="14" customWidth="1"/>
    <col min="3" max="3" width="11.5703125" style="1" customWidth="1"/>
    <col min="4" max="4" width="8.42578125" style="1" customWidth="1"/>
    <col min="5" max="5" width="7.28515625" style="1" customWidth="1"/>
    <col min="6" max="6" width="8.5703125" style="1" customWidth="1"/>
    <col min="7" max="7" width="8.85546875" style="1" customWidth="1"/>
    <col min="8" max="8" width="10.5703125" style="1" customWidth="1"/>
    <col min="9" max="9" width="10.28515625" style="1" customWidth="1"/>
    <col min="10" max="10" width="10" style="1" customWidth="1"/>
    <col min="11" max="11" width="19.5703125" style="14" customWidth="1"/>
    <col min="12" max="12" width="13.85546875" style="2" customWidth="1"/>
    <col min="13" max="13" width="9" style="2"/>
    <col min="14" max="14" width="12.7109375" style="2" customWidth="1"/>
    <col min="15" max="16" width="9" style="2"/>
    <col min="17" max="17" width="14.42578125" style="2" customWidth="1"/>
    <col min="18" max="18" width="12.42578125" style="2" customWidth="1"/>
    <col min="19" max="19" width="12.140625" style="2" customWidth="1"/>
    <col min="20" max="20" width="16.140625" style="2" customWidth="1"/>
    <col min="21" max="21" width="9.140625" style="2" customWidth="1"/>
    <col min="22" max="16384" width="9" style="2"/>
  </cols>
  <sheetData>
    <row r="1" spans="1:17" ht="20.25" x14ac:dyDescent="0.25">
      <c r="A1" s="48" t="s">
        <v>88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7" s="3" customFormat="1" ht="20.25" x14ac:dyDescent="0.3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4"/>
      <c r="M2" s="4"/>
      <c r="N2" s="4"/>
      <c r="O2" s="4"/>
      <c r="P2" s="4"/>
      <c r="Q2" s="4"/>
    </row>
    <row r="3" spans="1:17" s="3" customFormat="1" ht="20.25" x14ac:dyDescent="0.3">
      <c r="A3" s="52" t="s">
        <v>92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"/>
      <c r="M3" s="5"/>
      <c r="N3" s="5"/>
      <c r="O3" s="5"/>
      <c r="P3" s="5"/>
      <c r="Q3" s="5"/>
    </row>
    <row r="4" spans="1:17" x14ac:dyDescent="0.25">
      <c r="B4" s="58"/>
      <c r="C4" s="58"/>
      <c r="D4" s="58"/>
      <c r="E4" s="58"/>
      <c r="F4" s="58"/>
      <c r="G4" s="58"/>
      <c r="H4" s="58"/>
      <c r="I4" s="58"/>
      <c r="J4" s="58"/>
      <c r="K4" s="58"/>
      <c r="L4" s="6"/>
    </row>
    <row r="5" spans="1:17" ht="15" customHeight="1" x14ac:dyDescent="0.25">
      <c r="A5" s="49" t="s">
        <v>1</v>
      </c>
      <c r="B5" s="49"/>
      <c r="C5" s="59" t="s">
        <v>2</v>
      </c>
      <c r="D5" s="60"/>
      <c r="E5" s="60"/>
      <c r="F5" s="60"/>
      <c r="G5" s="60"/>
      <c r="H5" s="60"/>
      <c r="I5" s="60"/>
      <c r="J5" s="60"/>
      <c r="K5" s="61"/>
    </row>
    <row r="6" spans="1:17" ht="15.75" customHeight="1" x14ac:dyDescent="0.25">
      <c r="A6" s="49"/>
      <c r="B6" s="49"/>
      <c r="C6" s="53" t="s">
        <v>6</v>
      </c>
      <c r="D6" s="53" t="s">
        <v>3</v>
      </c>
      <c r="E6" s="53" t="s">
        <v>16</v>
      </c>
      <c r="F6" s="53" t="s">
        <v>7</v>
      </c>
      <c r="G6" s="53" t="s">
        <v>8</v>
      </c>
      <c r="H6" s="54" t="s">
        <v>4</v>
      </c>
      <c r="I6" s="55"/>
      <c r="J6" s="55"/>
      <c r="K6" s="56" t="s">
        <v>5</v>
      </c>
    </row>
    <row r="7" spans="1:17" ht="89.25" customHeight="1" x14ac:dyDescent="0.25">
      <c r="A7" s="49"/>
      <c r="B7" s="49"/>
      <c r="C7" s="53"/>
      <c r="D7" s="53"/>
      <c r="E7" s="53"/>
      <c r="F7" s="53"/>
      <c r="G7" s="53"/>
      <c r="H7" s="16" t="s">
        <v>9</v>
      </c>
      <c r="I7" s="16" t="s">
        <v>10</v>
      </c>
      <c r="J7" s="16" t="s">
        <v>11</v>
      </c>
      <c r="K7" s="57"/>
    </row>
    <row r="8" spans="1:17" ht="15.75" x14ac:dyDescent="0.25">
      <c r="A8" s="50">
        <v>1</v>
      </c>
      <c r="B8" s="50"/>
      <c r="C8" s="15" t="s">
        <v>15</v>
      </c>
      <c r="D8" s="15">
        <v>3</v>
      </c>
      <c r="E8" s="15">
        <v>4</v>
      </c>
      <c r="F8" s="15">
        <v>5</v>
      </c>
      <c r="G8" s="15">
        <v>6</v>
      </c>
      <c r="H8" s="15" t="s">
        <v>12</v>
      </c>
      <c r="I8" s="15" t="s">
        <v>13</v>
      </c>
      <c r="J8" s="15" t="s">
        <v>14</v>
      </c>
      <c r="K8" s="15">
        <v>10</v>
      </c>
      <c r="L8" s="2">
        <f>COUNTA(C11:C35,C37:C54,C56:C75)</f>
        <v>35</v>
      </c>
    </row>
    <row r="9" spans="1:17" x14ac:dyDescent="0.25">
      <c r="A9" s="17" t="s">
        <v>17</v>
      </c>
      <c r="B9" s="18" t="s">
        <v>18</v>
      </c>
      <c r="C9" s="19">
        <f t="shared" ref="C9:G9" si="0">C10+C36+C55</f>
        <v>596</v>
      </c>
      <c r="D9" s="19">
        <f t="shared" si="0"/>
        <v>3003</v>
      </c>
      <c r="E9" s="19">
        <f t="shared" si="0"/>
        <v>536</v>
      </c>
      <c r="F9" s="19">
        <f t="shared" si="0"/>
        <v>60</v>
      </c>
      <c r="G9" s="19">
        <f t="shared" si="0"/>
        <v>617</v>
      </c>
      <c r="H9" s="36">
        <f>IFERROR(E9/C9,0)</f>
        <v>0.89932885906040272</v>
      </c>
      <c r="I9" s="36">
        <f>IFERROR(E9/G9,0)</f>
        <v>0.86871961102106965</v>
      </c>
      <c r="J9" s="36">
        <f>IFERROR(C9/G9,0)</f>
        <v>0.96596434359805505</v>
      </c>
      <c r="K9" s="41"/>
    </row>
    <row r="10" spans="1:17" x14ac:dyDescent="0.25">
      <c r="A10" s="22" t="s">
        <v>19</v>
      </c>
      <c r="B10" s="23" t="s">
        <v>89</v>
      </c>
      <c r="C10" s="19">
        <f t="shared" ref="C10:G10" si="1">SUM(C11:C35)</f>
        <v>181</v>
      </c>
      <c r="D10" s="19">
        <f t="shared" si="1"/>
        <v>886</v>
      </c>
      <c r="E10" s="19">
        <f t="shared" si="1"/>
        <v>158</v>
      </c>
      <c r="F10" s="19">
        <f t="shared" si="1"/>
        <v>23</v>
      </c>
      <c r="G10" s="19">
        <f t="shared" si="1"/>
        <v>192</v>
      </c>
      <c r="H10" s="36">
        <f t="shared" ref="H10:H73" si="2">IFERROR(E10/C10,0)</f>
        <v>0.8729281767955801</v>
      </c>
      <c r="I10" s="36">
        <f t="shared" ref="I10:I73" si="3">IFERROR(E10/G10,0)</f>
        <v>0.82291666666666663</v>
      </c>
      <c r="J10" s="36">
        <f t="shared" ref="J10:J73" si="4">IFERROR(C10/G10,0)</f>
        <v>0.94270833333333337</v>
      </c>
      <c r="K10" s="41"/>
    </row>
    <row r="11" spans="1:17" x14ac:dyDescent="0.25">
      <c r="A11" s="32">
        <v>1</v>
      </c>
      <c r="B11" s="33" t="s">
        <v>20</v>
      </c>
      <c r="C11" s="34"/>
      <c r="D11" s="34"/>
      <c r="E11" s="34"/>
      <c r="F11" s="34"/>
      <c r="G11" s="34"/>
      <c r="H11" s="37">
        <f t="shared" si="2"/>
        <v>0</v>
      </c>
      <c r="I11" s="37">
        <f t="shared" si="3"/>
        <v>0</v>
      </c>
      <c r="J11" s="37">
        <f t="shared" si="4"/>
        <v>0</v>
      </c>
      <c r="K11" s="42"/>
    </row>
    <row r="12" spans="1:17" x14ac:dyDescent="0.25">
      <c r="A12" s="26">
        <v>2</v>
      </c>
      <c r="B12" s="27" t="s">
        <v>21</v>
      </c>
      <c r="C12" s="20"/>
      <c r="D12" s="20"/>
      <c r="E12" s="20"/>
      <c r="F12" s="20"/>
      <c r="G12" s="20"/>
      <c r="H12" s="38">
        <f t="shared" si="2"/>
        <v>0</v>
      </c>
      <c r="I12" s="38">
        <f t="shared" si="3"/>
        <v>0</v>
      </c>
      <c r="J12" s="38">
        <f t="shared" si="4"/>
        <v>0</v>
      </c>
      <c r="K12" s="43"/>
    </row>
    <row r="13" spans="1:17" x14ac:dyDescent="0.25">
      <c r="A13" s="26">
        <v>3</v>
      </c>
      <c r="B13" s="27" t="s">
        <v>22</v>
      </c>
      <c r="C13" s="20">
        <v>18</v>
      </c>
      <c r="D13" s="20">
        <v>196</v>
      </c>
      <c r="E13" s="20">
        <v>18</v>
      </c>
      <c r="F13" s="20">
        <v>0</v>
      </c>
      <c r="G13" s="20">
        <v>18</v>
      </c>
      <c r="H13" s="38">
        <f t="shared" si="2"/>
        <v>1</v>
      </c>
      <c r="I13" s="38">
        <f t="shared" si="3"/>
        <v>1</v>
      </c>
      <c r="J13" s="38">
        <f t="shared" si="4"/>
        <v>1</v>
      </c>
      <c r="K13" s="43"/>
    </row>
    <row r="14" spans="1:17" x14ac:dyDescent="0.25">
      <c r="A14" s="26">
        <v>4</v>
      </c>
      <c r="B14" s="27" t="s">
        <v>23</v>
      </c>
      <c r="C14" s="20">
        <v>4</v>
      </c>
      <c r="D14" s="20">
        <v>6</v>
      </c>
      <c r="E14" s="20">
        <v>4</v>
      </c>
      <c r="F14" s="20">
        <v>0</v>
      </c>
      <c r="G14" s="20">
        <v>15</v>
      </c>
      <c r="H14" s="38">
        <f t="shared" si="2"/>
        <v>1</v>
      </c>
      <c r="I14" s="38">
        <f t="shared" si="3"/>
        <v>0.26666666666666666</v>
      </c>
      <c r="J14" s="38">
        <f t="shared" si="4"/>
        <v>0.26666666666666666</v>
      </c>
      <c r="K14" s="43"/>
    </row>
    <row r="15" spans="1:17" x14ac:dyDescent="0.25">
      <c r="A15" s="26">
        <v>5</v>
      </c>
      <c r="B15" s="27" t="s">
        <v>24</v>
      </c>
      <c r="C15" s="20"/>
      <c r="D15" s="20"/>
      <c r="E15" s="20"/>
      <c r="F15" s="20"/>
      <c r="G15" s="20"/>
      <c r="H15" s="38">
        <f t="shared" si="2"/>
        <v>0</v>
      </c>
      <c r="I15" s="38">
        <f t="shared" si="3"/>
        <v>0</v>
      </c>
      <c r="J15" s="38">
        <f t="shared" si="4"/>
        <v>0</v>
      </c>
      <c r="K15" s="43"/>
    </row>
    <row r="16" spans="1:17" x14ac:dyDescent="0.25">
      <c r="A16" s="26">
        <v>6</v>
      </c>
      <c r="B16" s="27" t="s">
        <v>25</v>
      </c>
      <c r="C16" s="20">
        <v>18</v>
      </c>
      <c r="D16" s="20">
        <v>41</v>
      </c>
      <c r="E16" s="20">
        <v>13</v>
      </c>
      <c r="F16" s="20">
        <v>5</v>
      </c>
      <c r="G16" s="20">
        <v>18</v>
      </c>
      <c r="H16" s="38">
        <f t="shared" si="2"/>
        <v>0.72222222222222221</v>
      </c>
      <c r="I16" s="38">
        <f t="shared" si="3"/>
        <v>0.72222222222222221</v>
      </c>
      <c r="J16" s="38">
        <f t="shared" si="4"/>
        <v>1</v>
      </c>
      <c r="K16" s="43"/>
    </row>
    <row r="17" spans="1:11" x14ac:dyDescent="0.25">
      <c r="A17" s="26">
        <v>7</v>
      </c>
      <c r="B17" s="27" t="s">
        <v>26</v>
      </c>
      <c r="C17" s="20">
        <v>18</v>
      </c>
      <c r="D17" s="20">
        <v>9</v>
      </c>
      <c r="E17" s="20">
        <v>16</v>
      </c>
      <c r="F17" s="20">
        <v>2</v>
      </c>
      <c r="G17" s="20">
        <v>18</v>
      </c>
      <c r="H17" s="38">
        <f t="shared" si="2"/>
        <v>0.88888888888888884</v>
      </c>
      <c r="I17" s="38">
        <f t="shared" si="3"/>
        <v>0.88888888888888884</v>
      </c>
      <c r="J17" s="38">
        <f t="shared" si="4"/>
        <v>1</v>
      </c>
      <c r="K17" s="43"/>
    </row>
    <row r="18" spans="1:11" x14ac:dyDescent="0.25">
      <c r="A18" s="26">
        <v>8</v>
      </c>
      <c r="B18" s="27" t="s">
        <v>27</v>
      </c>
      <c r="C18" s="20"/>
      <c r="D18" s="20"/>
      <c r="E18" s="20"/>
      <c r="F18" s="20"/>
      <c r="G18" s="20"/>
      <c r="H18" s="38">
        <f t="shared" si="2"/>
        <v>0</v>
      </c>
      <c r="I18" s="38">
        <f t="shared" si="3"/>
        <v>0</v>
      </c>
      <c r="J18" s="38">
        <f t="shared" si="4"/>
        <v>0</v>
      </c>
      <c r="K18" s="43"/>
    </row>
    <row r="19" spans="1:11" x14ac:dyDescent="0.25">
      <c r="A19" s="26">
        <v>9</v>
      </c>
      <c r="B19" s="27" t="s">
        <v>28</v>
      </c>
      <c r="C19" s="20"/>
      <c r="D19" s="20"/>
      <c r="E19" s="20"/>
      <c r="F19" s="20"/>
      <c r="G19" s="20"/>
      <c r="H19" s="38">
        <f t="shared" si="2"/>
        <v>0</v>
      </c>
      <c r="I19" s="38">
        <f t="shared" si="3"/>
        <v>0</v>
      </c>
      <c r="J19" s="38">
        <f t="shared" si="4"/>
        <v>0</v>
      </c>
      <c r="K19" s="43"/>
    </row>
    <row r="20" spans="1:11" x14ac:dyDescent="0.25">
      <c r="A20" s="26">
        <v>10</v>
      </c>
      <c r="B20" s="27" t="s">
        <v>29</v>
      </c>
      <c r="C20" s="20"/>
      <c r="D20" s="20"/>
      <c r="E20" s="20"/>
      <c r="F20" s="20"/>
      <c r="G20" s="20"/>
      <c r="H20" s="38">
        <f t="shared" si="2"/>
        <v>0</v>
      </c>
      <c r="I20" s="38">
        <f t="shared" si="3"/>
        <v>0</v>
      </c>
      <c r="J20" s="38">
        <f t="shared" si="4"/>
        <v>0</v>
      </c>
      <c r="K20" s="43"/>
    </row>
    <row r="21" spans="1:11" x14ac:dyDescent="0.25">
      <c r="A21" s="26">
        <v>11</v>
      </c>
      <c r="B21" s="27" t="s">
        <v>30</v>
      </c>
      <c r="C21" s="20">
        <v>18</v>
      </c>
      <c r="D21" s="20">
        <v>35</v>
      </c>
      <c r="E21" s="20">
        <v>16</v>
      </c>
      <c r="F21" s="20">
        <v>2</v>
      </c>
      <c r="G21" s="20">
        <v>18</v>
      </c>
      <c r="H21" s="38">
        <f t="shared" si="2"/>
        <v>0.88888888888888884</v>
      </c>
      <c r="I21" s="38">
        <f t="shared" si="3"/>
        <v>0.88888888888888884</v>
      </c>
      <c r="J21" s="38">
        <f t="shared" si="4"/>
        <v>1</v>
      </c>
      <c r="K21" s="43"/>
    </row>
    <row r="22" spans="1:11" ht="24" x14ac:dyDescent="0.25">
      <c r="A22" s="26">
        <v>12</v>
      </c>
      <c r="B22" s="27" t="s">
        <v>31</v>
      </c>
      <c r="C22" s="20"/>
      <c r="D22" s="20"/>
      <c r="E22" s="20"/>
      <c r="F22" s="20"/>
      <c r="G22" s="20"/>
      <c r="H22" s="38">
        <f t="shared" si="2"/>
        <v>0</v>
      </c>
      <c r="I22" s="38">
        <f t="shared" si="3"/>
        <v>0</v>
      </c>
      <c r="J22" s="38">
        <f t="shared" si="4"/>
        <v>0</v>
      </c>
      <c r="K22" s="43" t="s">
        <v>87</v>
      </c>
    </row>
    <row r="23" spans="1:11" x14ac:dyDescent="0.25">
      <c r="A23" s="26">
        <v>13</v>
      </c>
      <c r="B23" s="27" t="s">
        <v>32</v>
      </c>
      <c r="C23" s="20">
        <v>18</v>
      </c>
      <c r="D23" s="20">
        <v>9</v>
      </c>
      <c r="E23" s="20">
        <v>17</v>
      </c>
      <c r="F23" s="20">
        <v>1</v>
      </c>
      <c r="G23" s="20">
        <v>18</v>
      </c>
      <c r="H23" s="38">
        <f t="shared" si="2"/>
        <v>0.94444444444444442</v>
      </c>
      <c r="I23" s="38">
        <f t="shared" si="3"/>
        <v>0.94444444444444442</v>
      </c>
      <c r="J23" s="38">
        <f t="shared" si="4"/>
        <v>1</v>
      </c>
      <c r="K23" s="43"/>
    </row>
    <row r="24" spans="1:11" x14ac:dyDescent="0.25">
      <c r="A24" s="26">
        <v>14</v>
      </c>
      <c r="B24" s="27" t="s">
        <v>33</v>
      </c>
      <c r="C24" s="20">
        <v>19</v>
      </c>
      <c r="D24" s="20">
        <v>246</v>
      </c>
      <c r="E24" s="20">
        <v>14</v>
      </c>
      <c r="F24" s="46">
        <v>5</v>
      </c>
      <c r="G24" s="46">
        <v>18</v>
      </c>
      <c r="H24" s="47">
        <f t="shared" si="2"/>
        <v>0.73684210526315785</v>
      </c>
      <c r="I24" s="47">
        <f t="shared" si="3"/>
        <v>0.77777777777777779</v>
      </c>
      <c r="J24" s="47">
        <f t="shared" si="4"/>
        <v>1.0555555555555556</v>
      </c>
      <c r="K24" s="43"/>
    </row>
    <row r="25" spans="1:11" x14ac:dyDescent="0.25">
      <c r="A25" s="26">
        <v>15</v>
      </c>
      <c r="B25" s="27" t="s">
        <v>34</v>
      </c>
      <c r="C25" s="20"/>
      <c r="D25" s="20"/>
      <c r="E25" s="20"/>
      <c r="F25" s="46"/>
      <c r="G25" s="46"/>
      <c r="H25" s="47">
        <f t="shared" si="2"/>
        <v>0</v>
      </c>
      <c r="I25" s="47">
        <f t="shared" si="3"/>
        <v>0</v>
      </c>
      <c r="J25" s="47">
        <f t="shared" si="4"/>
        <v>0</v>
      </c>
      <c r="K25" s="43"/>
    </row>
    <row r="26" spans="1:11" x14ac:dyDescent="0.25">
      <c r="A26" s="26">
        <v>16</v>
      </c>
      <c r="B26" s="27" t="s">
        <v>35</v>
      </c>
      <c r="C26" s="20">
        <v>18</v>
      </c>
      <c r="D26" s="20">
        <v>211</v>
      </c>
      <c r="E26" s="20">
        <v>11</v>
      </c>
      <c r="F26" s="46">
        <v>7</v>
      </c>
      <c r="G26" s="46">
        <v>18</v>
      </c>
      <c r="H26" s="47">
        <f t="shared" si="2"/>
        <v>0.61111111111111116</v>
      </c>
      <c r="I26" s="47">
        <f t="shared" si="3"/>
        <v>0.61111111111111116</v>
      </c>
      <c r="J26" s="47">
        <f t="shared" si="4"/>
        <v>1</v>
      </c>
      <c r="K26" s="43"/>
    </row>
    <row r="27" spans="1:11" x14ac:dyDescent="0.25">
      <c r="A27" s="26">
        <v>17</v>
      </c>
      <c r="B27" s="27" t="s">
        <v>36</v>
      </c>
      <c r="C27" s="20">
        <v>17</v>
      </c>
      <c r="D27" s="20">
        <v>76</v>
      </c>
      <c r="E27" s="20">
        <v>17</v>
      </c>
      <c r="F27" s="46">
        <v>0</v>
      </c>
      <c r="G27" s="46">
        <v>18</v>
      </c>
      <c r="H27" s="47">
        <f t="shared" si="2"/>
        <v>1</v>
      </c>
      <c r="I27" s="47">
        <f t="shared" si="3"/>
        <v>0.94444444444444442</v>
      </c>
      <c r="J27" s="47">
        <f t="shared" si="4"/>
        <v>0.94444444444444442</v>
      </c>
      <c r="K27" s="43"/>
    </row>
    <row r="28" spans="1:11" x14ac:dyDescent="0.25">
      <c r="A28" s="26">
        <v>18</v>
      </c>
      <c r="B28" s="27" t="s">
        <v>37</v>
      </c>
      <c r="C28" s="20"/>
      <c r="D28" s="20"/>
      <c r="E28" s="20"/>
      <c r="F28" s="46"/>
      <c r="G28" s="46"/>
      <c r="H28" s="47">
        <f t="shared" si="2"/>
        <v>0</v>
      </c>
      <c r="I28" s="47">
        <f t="shared" si="3"/>
        <v>0</v>
      </c>
      <c r="J28" s="47">
        <f t="shared" si="4"/>
        <v>0</v>
      </c>
      <c r="K28" s="43"/>
    </row>
    <row r="29" spans="1:11" x14ac:dyDescent="0.25">
      <c r="A29" s="26">
        <v>19</v>
      </c>
      <c r="B29" s="27" t="s">
        <v>38</v>
      </c>
      <c r="C29" s="20"/>
      <c r="D29" s="20"/>
      <c r="E29" s="20"/>
      <c r="F29" s="46"/>
      <c r="G29" s="46"/>
      <c r="H29" s="47">
        <f t="shared" si="2"/>
        <v>0</v>
      </c>
      <c r="I29" s="47">
        <f t="shared" si="3"/>
        <v>0</v>
      </c>
      <c r="J29" s="47">
        <f t="shared" si="4"/>
        <v>0</v>
      </c>
      <c r="K29" s="43"/>
    </row>
    <row r="30" spans="1:11" x14ac:dyDescent="0.25">
      <c r="A30" s="26">
        <v>20</v>
      </c>
      <c r="B30" s="27" t="s">
        <v>39</v>
      </c>
      <c r="C30" s="20"/>
      <c r="D30" s="20"/>
      <c r="E30" s="20"/>
      <c r="F30" s="46"/>
      <c r="G30" s="46"/>
      <c r="H30" s="47">
        <f t="shared" si="2"/>
        <v>0</v>
      </c>
      <c r="I30" s="47">
        <f t="shared" si="3"/>
        <v>0</v>
      </c>
      <c r="J30" s="47">
        <f t="shared" si="4"/>
        <v>0</v>
      </c>
      <c r="K30" s="43"/>
    </row>
    <row r="31" spans="1:11" x14ac:dyDescent="0.25">
      <c r="A31" s="26">
        <v>21</v>
      </c>
      <c r="B31" s="27" t="s">
        <v>40</v>
      </c>
      <c r="C31" s="20">
        <v>15</v>
      </c>
      <c r="D31" s="20">
        <v>17</v>
      </c>
      <c r="E31" s="20">
        <v>15</v>
      </c>
      <c r="F31" s="20">
        <v>0</v>
      </c>
      <c r="G31" s="20">
        <v>15</v>
      </c>
      <c r="H31" s="38">
        <f t="shared" si="2"/>
        <v>1</v>
      </c>
      <c r="I31" s="38">
        <f t="shared" si="3"/>
        <v>1</v>
      </c>
      <c r="J31" s="38">
        <f t="shared" si="4"/>
        <v>1</v>
      </c>
      <c r="K31" s="43"/>
    </row>
    <row r="32" spans="1:11" x14ac:dyDescent="0.25">
      <c r="A32" s="26">
        <v>22</v>
      </c>
      <c r="B32" s="27" t="s">
        <v>41</v>
      </c>
      <c r="C32" s="20"/>
      <c r="D32" s="20"/>
      <c r="E32" s="20"/>
      <c r="F32" s="20"/>
      <c r="G32" s="20"/>
      <c r="H32" s="38">
        <f t="shared" si="2"/>
        <v>0</v>
      </c>
      <c r="I32" s="38">
        <f t="shared" si="3"/>
        <v>0</v>
      </c>
      <c r="J32" s="38">
        <f t="shared" si="4"/>
        <v>0</v>
      </c>
      <c r="K32" s="43"/>
    </row>
    <row r="33" spans="1:11" x14ac:dyDescent="0.25">
      <c r="A33" s="26">
        <v>23</v>
      </c>
      <c r="B33" s="27" t="s">
        <v>42</v>
      </c>
      <c r="C33" s="20">
        <v>18</v>
      </c>
      <c r="D33" s="20">
        <v>40</v>
      </c>
      <c r="E33" s="20">
        <v>17</v>
      </c>
      <c r="F33" s="20">
        <v>1</v>
      </c>
      <c r="G33" s="20">
        <v>18</v>
      </c>
      <c r="H33" s="38">
        <f t="shared" si="2"/>
        <v>0.94444444444444442</v>
      </c>
      <c r="I33" s="38">
        <f t="shared" si="3"/>
        <v>0.94444444444444442</v>
      </c>
      <c r="J33" s="38">
        <f t="shared" si="4"/>
        <v>1</v>
      </c>
      <c r="K33" s="43"/>
    </row>
    <row r="34" spans="1:11" x14ac:dyDescent="0.25">
      <c r="A34" s="26">
        <v>24</v>
      </c>
      <c r="B34" s="27" t="s">
        <v>43</v>
      </c>
      <c r="C34" s="20"/>
      <c r="D34" s="20"/>
      <c r="E34" s="20"/>
      <c r="F34" s="20"/>
      <c r="G34" s="20"/>
      <c r="H34" s="38">
        <f t="shared" si="2"/>
        <v>0</v>
      </c>
      <c r="I34" s="38">
        <f t="shared" si="3"/>
        <v>0</v>
      </c>
      <c r="J34" s="38">
        <f t="shared" si="4"/>
        <v>0</v>
      </c>
      <c r="K34" s="43"/>
    </row>
    <row r="35" spans="1:11" x14ac:dyDescent="0.25">
      <c r="A35" s="28">
        <v>25</v>
      </c>
      <c r="B35" s="29" t="s">
        <v>44</v>
      </c>
      <c r="C35" s="21"/>
      <c r="D35" s="21"/>
      <c r="E35" s="21"/>
      <c r="F35" s="21"/>
      <c r="G35" s="21"/>
      <c r="H35" s="39">
        <f t="shared" si="2"/>
        <v>0</v>
      </c>
      <c r="I35" s="39">
        <f t="shared" si="3"/>
        <v>0</v>
      </c>
      <c r="J35" s="39">
        <f t="shared" si="4"/>
        <v>0</v>
      </c>
      <c r="K35" s="44"/>
    </row>
    <row r="36" spans="1:11" ht="24" x14ac:dyDescent="0.25">
      <c r="A36" s="22" t="s">
        <v>19</v>
      </c>
      <c r="B36" s="23" t="s">
        <v>90</v>
      </c>
      <c r="C36" s="19">
        <f t="shared" ref="C36:G36" si="5">SUM(C37:C54)</f>
        <v>195</v>
      </c>
      <c r="D36" s="19">
        <f t="shared" si="5"/>
        <v>1650</v>
      </c>
      <c r="E36" s="19">
        <f t="shared" si="5"/>
        <v>172</v>
      </c>
      <c r="F36" s="19">
        <f t="shared" si="5"/>
        <v>23</v>
      </c>
      <c r="G36" s="19">
        <f t="shared" si="5"/>
        <v>197</v>
      </c>
      <c r="H36" s="36">
        <f t="shared" si="2"/>
        <v>0.88205128205128203</v>
      </c>
      <c r="I36" s="36">
        <f t="shared" si="3"/>
        <v>0.87309644670050757</v>
      </c>
      <c r="J36" s="36">
        <f t="shared" si="4"/>
        <v>0.98984771573604058</v>
      </c>
      <c r="K36" s="41"/>
    </row>
    <row r="37" spans="1:11" ht="60" x14ac:dyDescent="0.25">
      <c r="A37" s="24">
        <v>26</v>
      </c>
      <c r="B37" s="25" t="s">
        <v>45</v>
      </c>
      <c r="C37" s="20">
        <v>17</v>
      </c>
      <c r="D37" s="20">
        <v>56</v>
      </c>
      <c r="E37" s="20">
        <v>17</v>
      </c>
      <c r="F37" s="20">
        <v>0</v>
      </c>
      <c r="G37" s="20">
        <v>18</v>
      </c>
      <c r="H37" s="38">
        <f t="shared" si="2"/>
        <v>1</v>
      </c>
      <c r="I37" s="38">
        <f t="shared" si="3"/>
        <v>0.94444444444444442</v>
      </c>
      <c r="J37" s="38">
        <f t="shared" si="4"/>
        <v>0.94444444444444442</v>
      </c>
      <c r="K37" s="43" t="s">
        <v>85</v>
      </c>
    </row>
    <row r="38" spans="1:11" x14ac:dyDescent="0.25">
      <c r="A38" s="26">
        <v>27</v>
      </c>
      <c r="B38" s="27" t="s">
        <v>46</v>
      </c>
      <c r="C38" s="20">
        <v>18</v>
      </c>
      <c r="D38" s="20">
        <v>89</v>
      </c>
      <c r="E38" s="20">
        <v>18</v>
      </c>
      <c r="F38" s="20">
        <v>0</v>
      </c>
      <c r="G38" s="20">
        <v>18</v>
      </c>
      <c r="H38" s="38">
        <f t="shared" si="2"/>
        <v>1</v>
      </c>
      <c r="I38" s="38">
        <f t="shared" si="3"/>
        <v>1</v>
      </c>
      <c r="J38" s="38">
        <f t="shared" si="4"/>
        <v>1</v>
      </c>
      <c r="K38" s="43"/>
    </row>
    <row r="39" spans="1:11" x14ac:dyDescent="0.25">
      <c r="A39" s="26">
        <v>28</v>
      </c>
      <c r="B39" s="27" t="s">
        <v>47</v>
      </c>
      <c r="C39" s="20">
        <v>17</v>
      </c>
      <c r="D39" s="20">
        <v>13</v>
      </c>
      <c r="E39" s="20">
        <v>17</v>
      </c>
      <c r="F39" s="20"/>
      <c r="G39" s="20">
        <v>17</v>
      </c>
      <c r="H39" s="38">
        <f t="shared" si="2"/>
        <v>1</v>
      </c>
      <c r="I39" s="38">
        <f t="shared" si="3"/>
        <v>1</v>
      </c>
      <c r="J39" s="38">
        <f t="shared" si="4"/>
        <v>1</v>
      </c>
      <c r="K39" s="43"/>
    </row>
    <row r="40" spans="1:11" x14ac:dyDescent="0.25">
      <c r="A40" s="26">
        <v>29</v>
      </c>
      <c r="B40" s="27" t="s">
        <v>48</v>
      </c>
      <c r="C40" s="20"/>
      <c r="D40" s="20"/>
      <c r="E40" s="20"/>
      <c r="F40" s="20"/>
      <c r="G40" s="20"/>
      <c r="H40" s="38">
        <f t="shared" si="2"/>
        <v>0</v>
      </c>
      <c r="I40" s="38">
        <f t="shared" si="3"/>
        <v>0</v>
      </c>
      <c r="J40" s="38">
        <f t="shared" si="4"/>
        <v>0</v>
      </c>
      <c r="K40" s="43"/>
    </row>
    <row r="41" spans="1:11" x14ac:dyDescent="0.25">
      <c r="A41" s="26">
        <v>30</v>
      </c>
      <c r="B41" s="27" t="s">
        <v>49</v>
      </c>
      <c r="C41" s="20"/>
      <c r="D41" s="20"/>
      <c r="E41" s="20"/>
      <c r="F41" s="20"/>
      <c r="G41" s="20"/>
      <c r="H41" s="38">
        <f t="shared" si="2"/>
        <v>0</v>
      </c>
      <c r="I41" s="38">
        <f t="shared" si="3"/>
        <v>0</v>
      </c>
      <c r="J41" s="38">
        <f t="shared" si="4"/>
        <v>0</v>
      </c>
      <c r="K41" s="43"/>
    </row>
    <row r="42" spans="1:11" x14ac:dyDescent="0.25">
      <c r="A42" s="26">
        <v>31</v>
      </c>
      <c r="B42" s="27" t="s">
        <v>50</v>
      </c>
      <c r="C42" s="20"/>
      <c r="D42" s="20"/>
      <c r="E42" s="20"/>
      <c r="F42" s="20"/>
      <c r="G42" s="20"/>
      <c r="H42" s="38">
        <f t="shared" si="2"/>
        <v>0</v>
      </c>
      <c r="I42" s="38">
        <f t="shared" si="3"/>
        <v>0</v>
      </c>
      <c r="J42" s="38">
        <f t="shared" si="4"/>
        <v>0</v>
      </c>
      <c r="K42" s="43"/>
    </row>
    <row r="43" spans="1:11" x14ac:dyDescent="0.25">
      <c r="A43" s="26">
        <v>32</v>
      </c>
      <c r="B43" s="27" t="s">
        <v>51</v>
      </c>
      <c r="C43" s="20"/>
      <c r="D43" s="20"/>
      <c r="E43" s="20"/>
      <c r="F43" s="20"/>
      <c r="G43" s="20"/>
      <c r="H43" s="38">
        <f t="shared" si="2"/>
        <v>0</v>
      </c>
      <c r="I43" s="38">
        <f t="shared" si="3"/>
        <v>0</v>
      </c>
      <c r="J43" s="38">
        <f t="shared" si="4"/>
        <v>0</v>
      </c>
      <c r="K43" s="43"/>
    </row>
    <row r="44" spans="1:11" x14ac:dyDescent="0.25">
      <c r="A44" s="26">
        <v>33</v>
      </c>
      <c r="B44" s="27" t="s">
        <v>52</v>
      </c>
      <c r="C44" s="20">
        <v>18</v>
      </c>
      <c r="D44" s="20">
        <v>75</v>
      </c>
      <c r="E44" s="20">
        <v>18</v>
      </c>
      <c r="F44" s="20">
        <v>0</v>
      </c>
      <c r="G44" s="20">
        <v>18</v>
      </c>
      <c r="H44" s="38">
        <f t="shared" si="2"/>
        <v>1</v>
      </c>
      <c r="I44" s="38">
        <f t="shared" si="3"/>
        <v>1</v>
      </c>
      <c r="J44" s="38">
        <f t="shared" si="4"/>
        <v>1</v>
      </c>
      <c r="K44" s="43"/>
    </row>
    <row r="45" spans="1:11" x14ac:dyDescent="0.25">
      <c r="A45" s="26">
        <v>34</v>
      </c>
      <c r="B45" s="27" t="s">
        <v>53</v>
      </c>
      <c r="C45" s="20">
        <v>18</v>
      </c>
      <c r="D45" s="20">
        <v>539</v>
      </c>
      <c r="E45" s="20">
        <v>12</v>
      </c>
      <c r="F45" s="20">
        <v>6</v>
      </c>
      <c r="G45" s="20">
        <v>18</v>
      </c>
      <c r="H45" s="38">
        <f t="shared" si="2"/>
        <v>0.66666666666666663</v>
      </c>
      <c r="I45" s="38">
        <f t="shared" si="3"/>
        <v>0.66666666666666663</v>
      </c>
      <c r="J45" s="38">
        <f t="shared" si="4"/>
        <v>1</v>
      </c>
      <c r="K45" s="43"/>
    </row>
    <row r="46" spans="1:11" x14ac:dyDescent="0.25">
      <c r="A46" s="26">
        <v>35</v>
      </c>
      <c r="B46" s="27" t="s">
        <v>54</v>
      </c>
      <c r="C46" s="20">
        <v>18</v>
      </c>
      <c r="D46" s="20">
        <v>30</v>
      </c>
      <c r="E46" s="20">
        <v>18</v>
      </c>
      <c r="F46" s="20">
        <v>0</v>
      </c>
      <c r="G46" s="20">
        <v>18</v>
      </c>
      <c r="H46" s="38">
        <f t="shared" si="2"/>
        <v>1</v>
      </c>
      <c r="I46" s="38">
        <f t="shared" si="3"/>
        <v>1</v>
      </c>
      <c r="J46" s="38">
        <f t="shared" si="4"/>
        <v>1</v>
      </c>
      <c r="K46" s="43"/>
    </row>
    <row r="47" spans="1:11" x14ac:dyDescent="0.25">
      <c r="A47" s="26">
        <v>36</v>
      </c>
      <c r="B47" s="27" t="s">
        <v>55</v>
      </c>
      <c r="C47" s="20">
        <v>18</v>
      </c>
      <c r="D47" s="20">
        <v>18</v>
      </c>
      <c r="E47" s="20">
        <v>18</v>
      </c>
      <c r="F47" s="20">
        <v>0</v>
      </c>
      <c r="G47" s="20">
        <v>18</v>
      </c>
      <c r="H47" s="38">
        <f t="shared" si="2"/>
        <v>1</v>
      </c>
      <c r="I47" s="38">
        <f t="shared" si="3"/>
        <v>1</v>
      </c>
      <c r="J47" s="38">
        <f t="shared" si="4"/>
        <v>1</v>
      </c>
      <c r="K47" s="43"/>
    </row>
    <row r="48" spans="1:11" x14ac:dyDescent="0.25">
      <c r="A48" s="26">
        <v>37</v>
      </c>
      <c r="B48" s="27" t="s">
        <v>56</v>
      </c>
      <c r="C48" s="20"/>
      <c r="D48" s="20"/>
      <c r="E48" s="20"/>
      <c r="F48" s="20"/>
      <c r="G48" s="20"/>
      <c r="H48" s="38">
        <f t="shared" si="2"/>
        <v>0</v>
      </c>
      <c r="I48" s="38">
        <f t="shared" si="3"/>
        <v>0</v>
      </c>
      <c r="J48" s="38">
        <f t="shared" si="4"/>
        <v>0</v>
      </c>
      <c r="K48" s="43"/>
    </row>
    <row r="49" spans="1:11" ht="48" x14ac:dyDescent="0.25">
      <c r="A49" s="26">
        <v>38</v>
      </c>
      <c r="B49" s="27" t="s">
        <v>57</v>
      </c>
      <c r="C49" s="20">
        <v>18</v>
      </c>
      <c r="D49" s="20">
        <v>335</v>
      </c>
      <c r="E49" s="20">
        <v>17</v>
      </c>
      <c r="F49" s="20">
        <v>1</v>
      </c>
      <c r="G49" s="20">
        <v>18</v>
      </c>
      <c r="H49" s="38">
        <f t="shared" si="2"/>
        <v>0.94444444444444442</v>
      </c>
      <c r="I49" s="38">
        <f t="shared" si="3"/>
        <v>0.94444444444444442</v>
      </c>
      <c r="J49" s="38">
        <f t="shared" si="4"/>
        <v>1</v>
      </c>
      <c r="K49" s="43" t="s">
        <v>86</v>
      </c>
    </row>
    <row r="50" spans="1:11" x14ac:dyDescent="0.25">
      <c r="A50" s="26">
        <v>39</v>
      </c>
      <c r="B50" s="27" t="s">
        <v>58</v>
      </c>
      <c r="C50" s="20">
        <v>18</v>
      </c>
      <c r="D50" s="20">
        <v>68</v>
      </c>
      <c r="E50" s="20">
        <v>10</v>
      </c>
      <c r="F50" s="20">
        <v>8</v>
      </c>
      <c r="G50" s="20">
        <v>18</v>
      </c>
      <c r="H50" s="38">
        <f t="shared" si="2"/>
        <v>0.55555555555555558</v>
      </c>
      <c r="I50" s="38">
        <f t="shared" si="3"/>
        <v>0.55555555555555558</v>
      </c>
      <c r="J50" s="38">
        <f t="shared" si="4"/>
        <v>1</v>
      </c>
      <c r="K50" s="43"/>
    </row>
    <row r="51" spans="1:11" x14ac:dyDescent="0.25">
      <c r="A51" s="26">
        <v>40</v>
      </c>
      <c r="B51" s="27" t="s">
        <v>59</v>
      </c>
      <c r="C51" s="20"/>
      <c r="D51" s="20"/>
      <c r="E51" s="20"/>
      <c r="F51" s="20"/>
      <c r="G51" s="20"/>
      <c r="H51" s="38">
        <f t="shared" si="2"/>
        <v>0</v>
      </c>
      <c r="I51" s="38">
        <f t="shared" si="3"/>
        <v>0</v>
      </c>
      <c r="J51" s="38">
        <f t="shared" si="4"/>
        <v>0</v>
      </c>
      <c r="K51" s="43"/>
    </row>
    <row r="52" spans="1:11" x14ac:dyDescent="0.25">
      <c r="A52" s="26">
        <v>41</v>
      </c>
      <c r="B52" s="27" t="s">
        <v>60</v>
      </c>
      <c r="C52" s="20">
        <v>17</v>
      </c>
      <c r="D52" s="20">
        <v>245</v>
      </c>
      <c r="E52" s="20">
        <v>9</v>
      </c>
      <c r="F52" s="20">
        <v>8</v>
      </c>
      <c r="G52" s="20">
        <v>18</v>
      </c>
      <c r="H52" s="38">
        <f t="shared" si="2"/>
        <v>0.52941176470588236</v>
      </c>
      <c r="I52" s="38">
        <f t="shared" si="3"/>
        <v>0.5</v>
      </c>
      <c r="J52" s="38">
        <f t="shared" si="4"/>
        <v>0.94444444444444442</v>
      </c>
      <c r="K52" s="43"/>
    </row>
    <row r="53" spans="1:11" x14ac:dyDescent="0.25">
      <c r="A53" s="26">
        <v>42</v>
      </c>
      <c r="B53" s="27" t="s">
        <v>61</v>
      </c>
      <c r="C53" s="20"/>
      <c r="D53" s="20"/>
      <c r="E53" s="20"/>
      <c r="F53" s="20"/>
      <c r="G53" s="20"/>
      <c r="H53" s="38">
        <f t="shared" si="2"/>
        <v>0</v>
      </c>
      <c r="I53" s="38">
        <f t="shared" si="3"/>
        <v>0</v>
      </c>
      <c r="J53" s="38">
        <f t="shared" si="4"/>
        <v>0</v>
      </c>
      <c r="K53" s="43"/>
    </row>
    <row r="54" spans="1:11" x14ac:dyDescent="0.25">
      <c r="A54" s="28">
        <v>43</v>
      </c>
      <c r="B54" s="29" t="s">
        <v>62</v>
      </c>
      <c r="C54" s="20">
        <v>18</v>
      </c>
      <c r="D54" s="20">
        <v>182</v>
      </c>
      <c r="E54" s="20">
        <v>18</v>
      </c>
      <c r="F54" s="20">
        <v>0</v>
      </c>
      <c r="G54" s="20">
        <v>18</v>
      </c>
      <c r="H54" s="38">
        <f t="shared" si="2"/>
        <v>1</v>
      </c>
      <c r="I54" s="38">
        <f t="shared" si="3"/>
        <v>1</v>
      </c>
      <c r="J54" s="38">
        <f t="shared" si="4"/>
        <v>1</v>
      </c>
      <c r="K54" s="43"/>
    </row>
    <row r="55" spans="1:11" x14ac:dyDescent="0.25">
      <c r="A55" s="22" t="s">
        <v>19</v>
      </c>
      <c r="B55" s="23" t="s">
        <v>91</v>
      </c>
      <c r="C55" s="19">
        <f t="shared" ref="C55:G55" si="6">SUM(C56:C75)</f>
        <v>220</v>
      </c>
      <c r="D55" s="19">
        <f t="shared" si="6"/>
        <v>467</v>
      </c>
      <c r="E55" s="19">
        <f t="shared" si="6"/>
        <v>206</v>
      </c>
      <c r="F55" s="19">
        <f t="shared" si="6"/>
        <v>14</v>
      </c>
      <c r="G55" s="19">
        <f t="shared" si="6"/>
        <v>228</v>
      </c>
      <c r="H55" s="36">
        <f t="shared" si="2"/>
        <v>0.9363636363636364</v>
      </c>
      <c r="I55" s="36">
        <f t="shared" si="3"/>
        <v>0.90350877192982459</v>
      </c>
      <c r="J55" s="36">
        <f t="shared" si="4"/>
        <v>0.96491228070175439</v>
      </c>
      <c r="K55" s="41"/>
    </row>
    <row r="56" spans="1:11" x14ac:dyDescent="0.25">
      <c r="A56" s="24">
        <v>44</v>
      </c>
      <c r="B56" s="25" t="s">
        <v>63</v>
      </c>
      <c r="C56" s="20">
        <v>16</v>
      </c>
      <c r="D56" s="20">
        <v>16</v>
      </c>
      <c r="E56" s="20">
        <v>14</v>
      </c>
      <c r="F56" s="20">
        <v>2</v>
      </c>
      <c r="G56" s="20">
        <v>18</v>
      </c>
      <c r="H56" s="38">
        <f t="shared" si="2"/>
        <v>0.875</v>
      </c>
      <c r="I56" s="38">
        <f t="shared" si="3"/>
        <v>0.77777777777777779</v>
      </c>
      <c r="J56" s="38">
        <f t="shared" si="4"/>
        <v>0.88888888888888884</v>
      </c>
      <c r="K56" s="43"/>
    </row>
    <row r="57" spans="1:11" x14ac:dyDescent="0.25">
      <c r="A57" s="26">
        <v>45</v>
      </c>
      <c r="B57" s="27" t="s">
        <v>64</v>
      </c>
      <c r="C57" s="20"/>
      <c r="D57" s="20"/>
      <c r="E57" s="20"/>
      <c r="F57" s="20"/>
      <c r="G57" s="20"/>
      <c r="H57" s="38">
        <f t="shared" si="2"/>
        <v>0</v>
      </c>
      <c r="I57" s="38">
        <f t="shared" si="3"/>
        <v>0</v>
      </c>
      <c r="J57" s="38">
        <f t="shared" si="4"/>
        <v>0</v>
      </c>
      <c r="K57" s="43"/>
    </row>
    <row r="58" spans="1:11" x14ac:dyDescent="0.25">
      <c r="A58" s="26">
        <v>46</v>
      </c>
      <c r="B58" s="27" t="s">
        <v>65</v>
      </c>
      <c r="C58" s="20"/>
      <c r="D58" s="20"/>
      <c r="E58" s="20"/>
      <c r="F58" s="20"/>
      <c r="G58" s="20"/>
      <c r="H58" s="38">
        <f t="shared" si="2"/>
        <v>0</v>
      </c>
      <c r="I58" s="38">
        <f t="shared" si="3"/>
        <v>0</v>
      </c>
      <c r="J58" s="38">
        <f t="shared" si="4"/>
        <v>0</v>
      </c>
      <c r="K58" s="43"/>
    </row>
    <row r="59" spans="1:11" x14ac:dyDescent="0.25">
      <c r="A59" s="26">
        <v>47</v>
      </c>
      <c r="B59" s="27" t="s">
        <v>66</v>
      </c>
      <c r="C59" s="20">
        <v>18</v>
      </c>
      <c r="D59" s="20">
        <v>122</v>
      </c>
      <c r="E59" s="20">
        <v>18</v>
      </c>
      <c r="F59" s="20">
        <v>0</v>
      </c>
      <c r="G59" s="20">
        <v>18</v>
      </c>
      <c r="H59" s="38">
        <f t="shared" si="2"/>
        <v>1</v>
      </c>
      <c r="I59" s="38">
        <f t="shared" si="3"/>
        <v>1</v>
      </c>
      <c r="J59" s="38">
        <f t="shared" si="4"/>
        <v>1</v>
      </c>
      <c r="K59" s="43"/>
    </row>
    <row r="60" spans="1:11" x14ac:dyDescent="0.25">
      <c r="A60" s="26">
        <v>48</v>
      </c>
      <c r="B60" s="27" t="s">
        <v>67</v>
      </c>
      <c r="C60" s="20">
        <v>18</v>
      </c>
      <c r="D60" s="20">
        <v>0</v>
      </c>
      <c r="E60" s="20">
        <v>16</v>
      </c>
      <c r="F60" s="20">
        <v>2</v>
      </c>
      <c r="G60" s="20">
        <v>18</v>
      </c>
      <c r="H60" s="38">
        <f t="shared" si="2"/>
        <v>0.88888888888888884</v>
      </c>
      <c r="I60" s="38">
        <f t="shared" si="3"/>
        <v>0.88888888888888884</v>
      </c>
      <c r="J60" s="38">
        <f t="shared" si="4"/>
        <v>1</v>
      </c>
      <c r="K60" s="43"/>
    </row>
    <row r="61" spans="1:11" ht="132" x14ac:dyDescent="0.25">
      <c r="A61" s="26">
        <v>49</v>
      </c>
      <c r="B61" s="27" t="s">
        <v>68</v>
      </c>
      <c r="C61" s="20">
        <v>14</v>
      </c>
      <c r="D61" s="20">
        <v>7</v>
      </c>
      <c r="E61" s="20">
        <v>14</v>
      </c>
      <c r="F61" s="20">
        <v>0</v>
      </c>
      <c r="G61" s="20">
        <v>18</v>
      </c>
      <c r="H61" s="38">
        <f t="shared" si="2"/>
        <v>1</v>
      </c>
      <c r="I61" s="38">
        <f t="shared" si="3"/>
        <v>0.77777777777777779</v>
      </c>
      <c r="J61" s="38">
        <f t="shared" si="4"/>
        <v>0.77777777777777779</v>
      </c>
      <c r="K61" s="43" t="s">
        <v>83</v>
      </c>
    </row>
    <row r="62" spans="1:11" x14ac:dyDescent="0.25">
      <c r="A62" s="26">
        <v>50</v>
      </c>
      <c r="B62" s="27" t="s">
        <v>69</v>
      </c>
      <c r="C62" s="20"/>
      <c r="D62" s="20"/>
      <c r="E62" s="20"/>
      <c r="F62" s="20"/>
      <c r="G62" s="20"/>
      <c r="H62" s="38">
        <f t="shared" si="2"/>
        <v>0</v>
      </c>
      <c r="I62" s="38">
        <f t="shared" si="3"/>
        <v>0</v>
      </c>
      <c r="J62" s="38">
        <f t="shared" si="4"/>
        <v>0</v>
      </c>
      <c r="K62" s="43"/>
    </row>
    <row r="63" spans="1:11" x14ac:dyDescent="0.25">
      <c r="A63" s="26">
        <v>51</v>
      </c>
      <c r="B63" s="27" t="s">
        <v>70</v>
      </c>
      <c r="C63" s="20">
        <v>18</v>
      </c>
      <c r="D63" s="20">
        <v>58</v>
      </c>
      <c r="E63" s="20">
        <v>14</v>
      </c>
      <c r="F63" s="20">
        <v>4</v>
      </c>
      <c r="G63" s="20">
        <v>18</v>
      </c>
      <c r="H63" s="38">
        <f t="shared" si="2"/>
        <v>0.77777777777777779</v>
      </c>
      <c r="I63" s="38">
        <f t="shared" si="3"/>
        <v>0.77777777777777779</v>
      </c>
      <c r="J63" s="38">
        <f t="shared" si="4"/>
        <v>1</v>
      </c>
      <c r="K63" s="43"/>
    </row>
    <row r="64" spans="1:11" x14ac:dyDescent="0.25">
      <c r="A64" s="26">
        <v>52</v>
      </c>
      <c r="B64" s="27" t="s">
        <v>71</v>
      </c>
      <c r="C64" s="20">
        <v>5</v>
      </c>
      <c r="D64" s="20">
        <v>5</v>
      </c>
      <c r="E64" s="20">
        <v>1</v>
      </c>
      <c r="F64" s="20">
        <v>4</v>
      </c>
      <c r="G64" s="20">
        <v>12</v>
      </c>
      <c r="H64" s="38">
        <f t="shared" si="2"/>
        <v>0.2</v>
      </c>
      <c r="I64" s="38">
        <f t="shared" si="3"/>
        <v>8.3333333333333329E-2</v>
      </c>
      <c r="J64" s="38">
        <f t="shared" si="4"/>
        <v>0.41666666666666669</v>
      </c>
      <c r="K64" s="43"/>
    </row>
    <row r="65" spans="1:18" ht="84" x14ac:dyDescent="0.25">
      <c r="A65" s="26">
        <v>53</v>
      </c>
      <c r="B65" s="27" t="s">
        <v>72</v>
      </c>
      <c r="C65" s="20">
        <v>11</v>
      </c>
      <c r="D65" s="20">
        <v>160</v>
      </c>
      <c r="E65" s="20">
        <v>9</v>
      </c>
      <c r="F65" s="20">
        <v>2</v>
      </c>
      <c r="G65" s="20">
        <v>18</v>
      </c>
      <c r="H65" s="38">
        <f t="shared" si="2"/>
        <v>0.81818181818181823</v>
      </c>
      <c r="I65" s="38">
        <f t="shared" si="3"/>
        <v>0.5</v>
      </c>
      <c r="J65" s="38">
        <f t="shared" si="4"/>
        <v>0.61111111111111116</v>
      </c>
      <c r="K65" s="43" t="s">
        <v>84</v>
      </c>
    </row>
    <row r="66" spans="1:18" x14ac:dyDescent="0.25">
      <c r="A66" s="26">
        <v>54</v>
      </c>
      <c r="B66" s="27" t="s">
        <v>73</v>
      </c>
      <c r="C66" s="20"/>
      <c r="D66" s="20"/>
      <c r="E66" s="20"/>
      <c r="F66" s="20"/>
      <c r="G66" s="20"/>
      <c r="H66" s="38">
        <f t="shared" si="2"/>
        <v>0</v>
      </c>
      <c r="I66" s="38">
        <f t="shared" si="3"/>
        <v>0</v>
      </c>
      <c r="J66" s="38">
        <f t="shared" si="4"/>
        <v>0</v>
      </c>
      <c r="K66" s="43"/>
    </row>
    <row r="67" spans="1:18" x14ac:dyDescent="0.25">
      <c r="A67" s="26">
        <v>55</v>
      </c>
      <c r="B67" s="27" t="s">
        <v>74</v>
      </c>
      <c r="C67" s="20">
        <v>18</v>
      </c>
      <c r="D67" s="20">
        <v>20</v>
      </c>
      <c r="E67" s="20">
        <v>18</v>
      </c>
      <c r="F67" s="20">
        <v>0</v>
      </c>
      <c r="G67" s="20">
        <v>18</v>
      </c>
      <c r="H67" s="38">
        <f t="shared" si="2"/>
        <v>1</v>
      </c>
      <c r="I67" s="38">
        <f t="shared" si="3"/>
        <v>1</v>
      </c>
      <c r="J67" s="38">
        <f t="shared" si="4"/>
        <v>1</v>
      </c>
      <c r="K67" s="43"/>
    </row>
    <row r="68" spans="1:18" x14ac:dyDescent="0.25">
      <c r="A68" s="26">
        <v>56</v>
      </c>
      <c r="B68" s="27" t="s">
        <v>75</v>
      </c>
      <c r="C68" s="20">
        <v>18</v>
      </c>
      <c r="D68" s="20">
        <v>4</v>
      </c>
      <c r="E68" s="20">
        <v>18</v>
      </c>
      <c r="F68" s="20">
        <v>0</v>
      </c>
      <c r="G68" s="20">
        <v>18</v>
      </c>
      <c r="H68" s="38">
        <f t="shared" si="2"/>
        <v>1</v>
      </c>
      <c r="I68" s="38">
        <f t="shared" si="3"/>
        <v>1</v>
      </c>
      <c r="J68" s="38">
        <f t="shared" si="4"/>
        <v>1</v>
      </c>
      <c r="K68" s="43"/>
    </row>
    <row r="69" spans="1:18" x14ac:dyDescent="0.25">
      <c r="A69" s="26">
        <v>57</v>
      </c>
      <c r="B69" s="27" t="s">
        <v>76</v>
      </c>
      <c r="C69" s="20"/>
      <c r="D69" s="20"/>
      <c r="E69" s="20"/>
      <c r="F69" s="20"/>
      <c r="G69" s="20"/>
      <c r="H69" s="38">
        <f t="shared" si="2"/>
        <v>0</v>
      </c>
      <c r="I69" s="38">
        <f t="shared" si="3"/>
        <v>0</v>
      </c>
      <c r="J69" s="38">
        <f t="shared" si="4"/>
        <v>0</v>
      </c>
      <c r="K69" s="43"/>
    </row>
    <row r="70" spans="1:18" x14ac:dyDescent="0.25">
      <c r="A70" s="26">
        <v>58</v>
      </c>
      <c r="B70" s="27" t="s">
        <v>77</v>
      </c>
      <c r="C70" s="20">
        <v>30</v>
      </c>
      <c r="D70" s="20">
        <v>30</v>
      </c>
      <c r="E70" s="20">
        <v>30</v>
      </c>
      <c r="F70" s="20">
        <v>0</v>
      </c>
      <c r="G70" s="20">
        <v>18</v>
      </c>
      <c r="H70" s="38">
        <f t="shared" si="2"/>
        <v>1</v>
      </c>
      <c r="I70" s="38">
        <f t="shared" si="3"/>
        <v>1.6666666666666667</v>
      </c>
      <c r="J70" s="38">
        <f t="shared" si="4"/>
        <v>1.6666666666666667</v>
      </c>
      <c r="K70" s="43"/>
    </row>
    <row r="71" spans="1:18" x14ac:dyDescent="0.25">
      <c r="A71" s="26">
        <v>59</v>
      </c>
      <c r="B71" s="27" t="s">
        <v>78</v>
      </c>
      <c r="C71" s="20"/>
      <c r="D71" s="20"/>
      <c r="E71" s="20"/>
      <c r="F71" s="20"/>
      <c r="G71" s="20"/>
      <c r="H71" s="38">
        <f t="shared" si="2"/>
        <v>0</v>
      </c>
      <c r="I71" s="38">
        <f t="shared" si="3"/>
        <v>0</v>
      </c>
      <c r="J71" s="38">
        <f t="shared" si="4"/>
        <v>0</v>
      </c>
      <c r="K71" s="43"/>
    </row>
    <row r="72" spans="1:18" x14ac:dyDescent="0.25">
      <c r="A72" s="26">
        <v>60</v>
      </c>
      <c r="B72" s="27" t="s">
        <v>79</v>
      </c>
      <c r="C72" s="20">
        <v>18</v>
      </c>
      <c r="D72" s="20">
        <v>0</v>
      </c>
      <c r="E72" s="20">
        <v>18</v>
      </c>
      <c r="F72" s="20">
        <v>0</v>
      </c>
      <c r="G72" s="20">
        <v>18</v>
      </c>
      <c r="H72" s="38">
        <f t="shared" si="2"/>
        <v>1</v>
      </c>
      <c r="I72" s="38">
        <f t="shared" si="3"/>
        <v>1</v>
      </c>
      <c r="J72" s="38">
        <f t="shared" si="4"/>
        <v>1</v>
      </c>
      <c r="K72" s="43"/>
    </row>
    <row r="73" spans="1:18" x14ac:dyDescent="0.25">
      <c r="A73" s="26">
        <v>61</v>
      </c>
      <c r="B73" s="27" t="s">
        <v>80</v>
      </c>
      <c r="C73" s="20"/>
      <c r="D73" s="20"/>
      <c r="E73" s="20"/>
      <c r="F73" s="20"/>
      <c r="G73" s="20"/>
      <c r="H73" s="38">
        <f t="shared" si="2"/>
        <v>0</v>
      </c>
      <c r="I73" s="38">
        <f t="shared" si="3"/>
        <v>0</v>
      </c>
      <c r="J73" s="38">
        <f t="shared" si="4"/>
        <v>0</v>
      </c>
      <c r="K73" s="43"/>
    </row>
    <row r="74" spans="1:18" x14ac:dyDescent="0.25">
      <c r="A74" s="26">
        <v>62</v>
      </c>
      <c r="B74" s="27" t="s">
        <v>81</v>
      </c>
      <c r="C74" s="20">
        <v>18</v>
      </c>
      <c r="D74" s="20">
        <v>43</v>
      </c>
      <c r="E74" s="20">
        <v>18</v>
      </c>
      <c r="F74" s="20">
        <v>0</v>
      </c>
      <c r="G74" s="20">
        <v>18</v>
      </c>
      <c r="H74" s="38">
        <f t="shared" ref="H74:H75" si="7">IFERROR(E74/C74,0)</f>
        <v>1</v>
      </c>
      <c r="I74" s="38">
        <f t="shared" ref="I74:I75" si="8">IFERROR(E74/G74,0)</f>
        <v>1</v>
      </c>
      <c r="J74" s="38">
        <f t="shared" ref="J74:J75" si="9">IFERROR(C74/G74,0)</f>
        <v>1</v>
      </c>
      <c r="K74" s="43"/>
    </row>
    <row r="75" spans="1:18" x14ac:dyDescent="0.25">
      <c r="A75" s="30">
        <v>63</v>
      </c>
      <c r="B75" s="31" t="s">
        <v>82</v>
      </c>
      <c r="C75" s="35">
        <v>18</v>
      </c>
      <c r="D75" s="35">
        <v>2</v>
      </c>
      <c r="E75" s="35">
        <v>18</v>
      </c>
      <c r="F75" s="35">
        <v>0</v>
      </c>
      <c r="G75" s="35">
        <v>18</v>
      </c>
      <c r="H75" s="40">
        <f t="shared" si="7"/>
        <v>1</v>
      </c>
      <c r="I75" s="40">
        <f t="shared" si="8"/>
        <v>1</v>
      </c>
      <c r="J75" s="40">
        <f t="shared" si="9"/>
        <v>1</v>
      </c>
      <c r="K75" s="45"/>
    </row>
    <row r="77" spans="1:18" s="11" customFormat="1" ht="15.75" x14ac:dyDescent="0.25">
      <c r="B77" s="7"/>
      <c r="C77" s="8"/>
      <c r="D77" s="8"/>
      <c r="E77" s="8"/>
      <c r="F77" s="8"/>
      <c r="G77" s="8"/>
      <c r="H77" s="8"/>
      <c r="I77" s="8"/>
      <c r="J77" s="8"/>
      <c r="K77" s="9"/>
      <c r="L77" s="10"/>
      <c r="M77" s="10"/>
      <c r="N77" s="10"/>
      <c r="O77" s="10"/>
      <c r="P77" s="10"/>
      <c r="Q77" s="10"/>
      <c r="R77" s="9"/>
    </row>
    <row r="78" spans="1:18" s="11" customFormat="1" ht="15.75" x14ac:dyDescent="0.25">
      <c r="B78" s="12"/>
      <c r="C78" s="8"/>
      <c r="D78" s="8"/>
      <c r="E78" s="8"/>
      <c r="F78" s="8"/>
      <c r="G78" s="8"/>
      <c r="H78" s="8"/>
      <c r="I78" s="8"/>
      <c r="J78" s="8"/>
      <c r="K78" s="9"/>
      <c r="L78" s="10"/>
      <c r="M78" s="10"/>
      <c r="N78" s="10"/>
      <c r="O78" s="10"/>
      <c r="P78" s="10"/>
      <c r="Q78" s="9"/>
    </row>
    <row r="79" spans="1:18" ht="15.75" x14ac:dyDescent="0.25">
      <c r="B79" s="13"/>
    </row>
    <row r="80" spans="1:18" ht="15.75" x14ac:dyDescent="0.25">
      <c r="B80" s="13"/>
    </row>
    <row r="81" spans="2:2" ht="15.75" x14ac:dyDescent="0.25">
      <c r="B81" s="13"/>
    </row>
    <row r="82" spans="2:2" ht="15.75" x14ac:dyDescent="0.25">
      <c r="B82" s="13"/>
    </row>
    <row r="83" spans="2:2" ht="15.75" x14ac:dyDescent="0.25">
      <c r="B83" s="13"/>
    </row>
    <row r="84" spans="2:2" ht="15.75" x14ac:dyDescent="0.25">
      <c r="B84" s="13"/>
    </row>
    <row r="85" spans="2:2" ht="15.75" x14ac:dyDescent="0.25">
      <c r="B85" s="13"/>
    </row>
    <row r="86" spans="2:2" ht="15.75" x14ac:dyDescent="0.25">
      <c r="B86" s="13"/>
    </row>
  </sheetData>
  <mergeCells count="14">
    <mergeCell ref="A1:K1"/>
    <mergeCell ref="A5:B7"/>
    <mergeCell ref="A8:B8"/>
    <mergeCell ref="A2:K2"/>
    <mergeCell ref="A3:K3"/>
    <mergeCell ref="G6:G7"/>
    <mergeCell ref="H6:J6"/>
    <mergeCell ref="K6:K7"/>
    <mergeCell ref="B4:K4"/>
    <mergeCell ref="C5:K5"/>
    <mergeCell ref="C6:C7"/>
    <mergeCell ref="D6:D7"/>
    <mergeCell ref="E6:E7"/>
    <mergeCell ref="F6:F7"/>
  </mergeCells>
  <pageMargins left="0.7" right="0.7" top="0.75" bottom="0.75" header="0.3" footer="0.3"/>
  <pageSetup paperSize="9" fitToHeight="0" orientation="landscape" r:id="rId1"/>
  <headerFooter differentFirst="1">
    <oddHeader>&amp;C&amp;"Times New Roman,Regular"&amp;14&amp;P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TCD.CTT</vt:lpstr>
      <vt:lpstr>TCD.CTT!Print_Area</vt:lpstr>
      <vt:lpstr>TCD.CTT!Print_Titles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Nguyen Thuy Ha</cp:lastModifiedBy>
  <cp:lastPrinted>2024-05-27T03:19:13Z</cp:lastPrinted>
  <dcterms:created xsi:type="dcterms:W3CDTF">2023-07-25T08:36:30Z</dcterms:created>
  <dcterms:modified xsi:type="dcterms:W3CDTF">2024-08-09T03:27:59Z</dcterms:modified>
</cp:coreProperties>
</file>