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ED3DAD6E-8C14-448E-BB19-E69C7747DC33}" xr6:coauthVersionLast="47" xr6:coauthVersionMax="47" xr10:uidLastSave="{00000000-0000-0000-0000-000000000000}"/>
  <bookViews>
    <workbookView xWindow="0" yWindow="0" windowWidth="20490" windowHeight="10800" xr2:uid="{00000000-000D-0000-FFFF-FFFF00000000}"/>
  </bookViews>
  <sheets>
    <sheet name="Sheet1" sheetId="1" r:id="rId1"/>
  </sheets>
  <externalReferences>
    <externalReference r:id="rId2"/>
  </externalReferenc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E20" i="1"/>
  <c r="H20" i="1"/>
  <c r="H36" i="1"/>
  <c r="F52" i="1" l="1"/>
  <c r="H52" i="1"/>
  <c r="E52" i="1"/>
  <c r="H46" i="1" l="1"/>
  <c r="E46" i="1"/>
  <c r="H40" i="1" l="1"/>
  <c r="D34" i="1" l="1"/>
  <c r="F10" i="1" l="1"/>
  <c r="E10" i="1"/>
  <c r="F17" i="1"/>
  <c r="H15" i="1"/>
  <c r="E14" i="1"/>
  <c r="H13" i="1" l="1"/>
  <c r="H61" i="1" s="1"/>
  <c r="F13" i="1"/>
  <c r="F61" i="1" s="1"/>
  <c r="E13" i="1"/>
  <c r="E61" i="1" s="1"/>
  <c r="D9" i="1"/>
  <c r="C61" i="1" l="1"/>
</calcChain>
</file>

<file path=xl/sharedStrings.xml><?xml version="1.0" encoding="utf-8"?>
<sst xmlns="http://schemas.openxmlformats.org/spreadsheetml/2006/main" count="170" uniqueCount="159">
  <si>
    <t>STT</t>
  </si>
  <si>
    <t>Tên dự án</t>
  </si>
  <si>
    <t>Vị trí thực hiện dự án</t>
  </si>
  <si>
    <t>Diện tích đất thực hiện dự án (ha)</t>
  </si>
  <si>
    <t>Trong đó</t>
  </si>
  <si>
    <t>Văn bản pháp lý thực hiện dự án</t>
  </si>
  <si>
    <t>Ghi chú</t>
  </si>
  <si>
    <t>Đất trồng lúa (ha)</t>
  </si>
  <si>
    <t>Đất rừng phòng hộ (ha)</t>
  </si>
  <si>
    <t>Đất rừng đặc dụng (ha)</t>
  </si>
  <si>
    <t>Đất rừng sản xuất (ha)</t>
  </si>
  <si>
    <t>DANH MỤC DỰ ÁN CÓ NHU CẦU CHUYỂN MỤC ĐÍCH SỬ DỤNG ĐẤT TRỒNG LÚA, ĐẤT RỪNG PHÒNG HỘ, ĐẤT RỪNG ĐẶC DUNG VÀ ĐẤT RỪNG SẢN XUẤT SANG MỤC ĐÍCH KHÁC TRÊN ĐỊA BÀN TỈNH KON TUM</t>
  </si>
  <si>
    <t>I</t>
  </si>
  <si>
    <t>Huyện Đăk Hà</t>
  </si>
  <si>
    <t>Dự án sắp xếp, ổn định dân cư tại chỗ và xen ghép xã Đăk Pxi, huyện Đăk Hà</t>
  </si>
  <si>
    <t>Xã Đăk Pxi</t>
  </si>
  <si>
    <t xml:space="preserve">Nghị quyết số 54/NQ-HĐND ngày 29/8/2022 của HĐND tỉnh Kon Tum Về danh mục dự án đầu tư năm 2022 thuộc Chương trình mục tiêu quốc gia phát triển kinh tế-xã hội vùng đồng bào dân tộc thiểu số và miền núi giai đoạn 2021-2030, giai đoạn I: từ năm 2021 đến năm 2025 trên địa bàn tỉnh Kon Tum; Nghị quyết số 11/NQ-HĐND ngày 10/6/2024 của HĐND huyện Đăk Hà về việc điều chỉnh danh mục dự án đầu tư giai đoạn 2021-2025 và điều chỉnh kế hoạch thực hiện các Chương trình mục tiêu quốc gia năm 2024 trên địa bàn huyện;
Quyết định 1776/QĐ-UBND ngày 26 tháng 10 năm 2024 của UBND huyện Đăk Hà Phê duyệt dự án Sắp xếp, ổn định dân cư  tại chỗ và xen ghép xã Đăk Pxi, huyện Đăk Hà </t>
  </si>
  <si>
    <t>Nghị quyết số 97/NQ-HĐND ngày 12 tháng 12 năm 2022 của Hội đồng nhân dân tỉnh Kon Tum Về Danh mục các dự án cần thu hồi đất năm 2023 trên địa bàn tỉnh Kon Tum (Dự án sắp xếp, ổn định dân cư tại chỗ và xen ghép xã Đăk Pxi, huyện Đăk Hà được đổi tên từ Dự án Sắp xếp, bố trí ổn định dân cư tập trung tại thôn Kon Pao Kơ La, xã Đăk Pxi, huyện Đăk Hà theo  Nghị quyết số 11/NQ-HĐND ngày 10/6/2024 của HĐND huyện Đăk Hà ).Vốn đã bố trí theo Nghị quyết số 11/NQ-HĐND ngày 10/6/2024 của HĐND huyện Đăk Hà là 11.501 triệu đồng</t>
  </si>
  <si>
    <t>II</t>
  </si>
  <si>
    <t>Huyện Kon Rẫy</t>
  </si>
  <si>
    <t>Hồ chứa nước Đăk Pô Kei (Hạng mục: tuyến kênh)</t>
  </si>
  <si>
    <t>Xã Đăk Ruồng, xã Đăk Tờ Re</t>
  </si>
  <si>
    <t>Quyết định số 1211/QĐ-UBND ngày 31/10/2018; Quyết định số 824/QĐ-UBND ngày 20/12/2022 của UBND tỉnh Kon Tum</t>
  </si>
  <si>
    <t>Dự án Trồng cây ăn quả công nghệ cao tại huyện Kon Rẫy, tỉnh Kon Tum của Công ty TNHH nông nghiệp sạch Tây Nguyên</t>
  </si>
  <si>
    <t>Xã Đăk Tơ Lung</t>
  </si>
  <si>
    <t xml:space="preserve"> Quyết định số 327/QĐ -UBND ngày 20/06/2023 của UBND tỉnh Kon Tum chấp thuận điều chỉnh chủ trương đầu tư đồng thời chấp thuận nhà đầu tư</t>
  </si>
  <si>
    <t>III</t>
  </si>
  <si>
    <t>Huyện Ngọc Hồi</t>
  </si>
  <si>
    <t>Đường trung tâm thị trấn Plei Kần (điểm đầu giao tại Km 1485+850 đường Hồ Chí Minh, điểm cuối giao tại Km 1489+500 đường Hồ Chí Minh)</t>
  </si>
  <si>
    <t>TT Plei Kần</t>
  </si>
  <si>
    <t>Nghị Quyết 54/NQ-HĐND ngày 17/12/2021 về kế hoạch đầu tư công trung hạn giai đoạn 2021-2025 nguồn ngân sách địa phương huyện Ngọc Hồi</t>
  </si>
  <si>
    <t>Trạm biến áp 110KV Đăk Glei và Đấu nối</t>
  </si>
  <si>
    <t>Xã Đăk Ang, Đăk Nông</t>
  </si>
  <si>
    <t>Quyết định số 559/QĐ-UBND ngày 4/9/2024 của UBND tỉnh Kon Tum về việc phê duyệt chủ trương đầu tư dự án Trạm biến áp 110kV Đăk Glei và đấu nối</t>
  </si>
  <si>
    <t>Trạm biến áp 220KV Bờ Y và đường dây 220KV Bờ Y-Kon Tum</t>
  </si>
  <si>
    <t>Xã Đăk Nông</t>
  </si>
  <si>
    <t>Quyết định 560/QĐ-UBND ngày 04/9/2024 của UBND tỉnh Kon Tum về phê duyệt chủ trương đầu tư</t>
  </si>
  <si>
    <t xml:space="preserve">Thủy điện Đăk Roong và đấu nối đường dây 110kV - Trạm Pờ Y 1 </t>
  </si>
  <si>
    <t>Xã Đăk Ang</t>
  </si>
  <si>
    <t>Quyết định số 422/QĐ-UBND ngày 18/7/2022 của UBND tỉnh Kon Tum về việc chấp thuận chủ trương đầu tư dự án Thủy điện Đăk Roong</t>
  </si>
  <si>
    <t>IV</t>
  </si>
  <si>
    <t>Đường vào trung tâm huyện (Giai đoạn 1)</t>
  </si>
  <si>
    <t>Thị trấn Đăk Glei</t>
  </si>
  <si>
    <t>Nghị quyết số 05/NQ-HĐND ngày 08/6/2023 của HĐND huyện về việc điều chỉnh, bổ sung kế hoạch đầu tư công trung hạn giai đoạn 2021-2025 nguồn ngân sách địa phương  (đợt 3)</t>
  </si>
  <si>
    <t>Trụ sở làm việc Công an huyện Đăk Glei (vị trí 2)</t>
  </si>
  <si>
    <t>Quyết định số 95/QĐ-TTg ngày 16/11/2023 của thủ tướng chính phủ; Công văn số 4020/CAT-PH10 ngày 29/8/2024 của Công an tỉnh Kon Tum</t>
  </si>
  <si>
    <t>Trụ sở làm việc lực lượng Công an đảm bảo an ninh trật tự, PCCC và CHCN tại CCN Đăk Glei</t>
  </si>
  <si>
    <t>Trường bắn thao trường huyến luyện</t>
  </si>
  <si>
    <t>Quyết định số 1628/QĐ-BTL ngày 29/7/2015 của Quân khu 5 (mật)</t>
  </si>
  <si>
    <t>Chốt dân quân TT xã Đăk Long</t>
  </si>
  <si>
    <t>Xã Đăk Long</t>
  </si>
  <si>
    <t xml:space="preserve">QĐ 1959/QĐ-QK ngày 13/7/2024 của Quân Khu 5; Công văn số 2857/BC-BCH ngày 29/8/2024 của BCHQS tỉnh Kon Tum; </t>
  </si>
  <si>
    <t>Xã Mường Hoong</t>
  </si>
  <si>
    <t xml:space="preserve">Nâng cấp tuyến đường Đăk Man - Đăk Blô, huyện Đăk Glei, tỉnh Kon Tum, thuộc huyện Đăk Glei </t>
  </si>
  <si>
    <t>Xã Đăk Man, xã Đăk Plô</t>
  </si>
  <si>
    <t>Căn cứ vào Quyết định số 3612/QĐ-BQP ngày 14/10/2021 của Bộ quốc phòng về việc phê duyệt chủ trương đầu tư dự án: Nâng cấp tuyến đường Đăk Man – Đăk Lô, huyện Đăk Glei, tỉnh Kon Tum; Công văn số 3930/BCH-HCKT ngày 01/11/2024 của Bộ chỉ huy bộ đội biên phòng tỉnh Kon Tum</t>
  </si>
  <si>
    <t>Xã Đăk Nhoong</t>
  </si>
  <si>
    <t>Mở rộng Trường THPT Lương Thế Vinh</t>
  </si>
  <si>
    <t>Văn bản số 2082/SGDĐT-KHTC ngày 17/10/2022 của Sở Giáo dục và đào tạo; Nghị quyết số 54/NQ-HĐND ngày 23 tháng 6 năm 2022 của Hội đồng nhân dân tỉnh Kon Tum về danh mục dự án đầu tư năm 2022 thuộc
Chương trình mục tiêu quốc gia phát triển kinh tế - xã hội vùng đồng bào dân tộc thiểu số và miền núi giai đoạn 2021-2030, giai đoạn I: từ năm 2021 đến năm
2025 trên địa bàn tỉnh Kon Tum;</t>
  </si>
  <si>
    <t>Xây mới thủy lợi suối Đăk Lô</t>
  </si>
  <si>
    <t>Nghị quyết số 07/NQ-HĐND ngày 14/6/2024 của HĐND huyện v/v điều chỉnh NQ 20/NQ-HĐND ngày 05/10/2022 của HĐND huyện về mục tiêu, nhiệm vụ và phân bổ nguồn vốn đầu tư phát triển nguồn ngân sách trung ương; mức vốn đầu tư phát triển nguồn ngân sách địa phương đối ứng thực hiện các chương trình mục tiêu quốc gia giai đoạn 2021-2025 (vốn đầu tư)</t>
  </si>
  <si>
    <t>Thủy điện Đăk Pru 3</t>
  </si>
  <si>
    <t xml:space="preserve">Quyết định số 1149/QĐ-UBND ngày 21/10/2019 của UBND tỉnh Kon Tum; Nghị quyết số 97/NQ-HĐND ngày 12/12/2022 của HĐND tỉnh về danh mục thu hồi đất; Nghị quyết số 41/NQ-HĐND ngày 12/7/2022 của HĐND tỉnh về danh mục các dự án có nhu cầu chuyển mục đích sử dụng đất trồng lúa, đất rừng phòng hộ vào mục đích khác; </t>
  </si>
  <si>
    <t>Xây mới 04 hồ chứa nước phòng cháy, chữa cháy Khu bảo tồn thiên nhiên Ngọc Linh</t>
  </si>
  <si>
    <t>Thị trấn Đăk Glei, Xã Xốp, Xã Đăk Choong, Xã Đăk Man</t>
  </si>
  <si>
    <t>Quyết định số 667/QĐ-UBND ngày 30 tháng 12 năm 2021 của Ủy ban nhân dân tỉnh về việc Phê duyệt dự án Xây mới 04 hồ chứa nước phòng cháy chữa cháy Khu bảo tồn thiên nhiên Ngọc Linh</t>
  </si>
  <si>
    <t xml:space="preserve">Thuỷ điện Ngọc Linh </t>
  </si>
  <si>
    <t>Quyết định số 219/QĐ-UBND ngày 155/2023 của UBND tỉnh Kon Tum về việc chấp thuận chủ trương đầu tư đồng thời chấp thuận nhà đầu tư; Nghị quyết số 08/NQ-HĐND ngày 03/5/2024 của HĐND tỉnh về chuyển đổi mục đích sử dụng đất trồng lúa vào mục đích khác để thực hiện các dự án trên địa bàn tỉnh Kon Tum; Công văn số 163/CV-ĐKC ngày 29/10/2024 của Công ty cổ phần Thủy điện Đăk Rin</t>
  </si>
  <si>
    <t>Thuỷ điện Đăk Pek</t>
  </si>
  <si>
    <t>Xã Đăk Pek, Xã Đăk Man</t>
  </si>
  <si>
    <t>QĐ số: 319/ QĐ- UBND ngày 16/6/2023 của UBND tỉnh Kon Tum về việc chấp thuận chủ trương đầu tư đồng thời chấp thuận nhà đầu tư dự án thủy điện Đăk Pek; Nghị quyết số 73/NQ-HĐND ngày 10/12/2023 của HĐND tỉnh về danh mục thu hồi đất năm 2024</t>
  </si>
  <si>
    <t>Thủy điện Đăk Roong</t>
  </si>
  <si>
    <t>Thị trấn Đăk Glei, Xã Đăk Kroong</t>
  </si>
  <si>
    <t>Quyết định số 422/QĐ-UBND ngày 18/7/2022 của UBND tỉnh Kon Tum; Nghị quyết số 98/NQ-HĐND ngày 14/12/2022 của HĐND tỉnh về danh mục dự án có nhu cầu chuyển mục đích sử dụng đất trồng lúa, đất rừng phòng hộ, đất rừng đặc dụng vào mục đích khác trên địa bàn tỉnh Kon Tum; Văn bản số 65/Cty.ĐăkRoong-KTKH ngày 29/10/2024 của Công ty Cổ phần Thủy điện ĐăkRoong</t>
  </si>
  <si>
    <t>Dự án bố trí sắp xếp dân cư cấp bách (vùng thiên tai bão lũ, vùng đặc biệt khó khăn) trên địa bàn huyện Đăk Glei</t>
  </si>
  <si>
    <t xml:space="preserve">Xã Mường Hoong, Xã Đăk Long, Xã Ngọc Linh, Xã Đăk Man, Xã Đăk Nhoong, Thị trấn Đăk Glei </t>
  </si>
  <si>
    <t xml:space="preserve">Quyết định số:  708/QĐ - UBND ngày 19/12/2022 của UBND huyện Đăk Glei; Nghị quyết số 33/NQ-HĐND ngày 16/12/2022 của HĐND huyện Đăk Glei về việc phân bổ kế hoạch vốn năm 2023 thuộc chương trình MTQG; </t>
  </si>
  <si>
    <t>V</t>
  </si>
  <si>
    <t>Huyện Đăk Glei</t>
  </si>
  <si>
    <t>Huyện Tu Mơ Rông</t>
  </si>
  <si>
    <t>Tiểu dự án bồi thường GPMB, đo đạc cắm mốc xây dựng trường bắn, thao trường huấn luyện Ban CHQS huyện Tu Mơ Rông</t>
  </si>
  <si>
    <t>xã Tu Mơ Rông, xã Đăk Hà</t>
  </si>
  <si>
    <t>Quyết định số 116/QĐ-UBND ngày 10/10/2024 của UBND huyện Tu Mơ Rông</t>
  </si>
  <si>
    <t xml:space="preserve">Di tích lịch sử cách mạng căn cứ Tỉnh ủy Kon Tum; Hạng mục: Hội trường họp
 Tỉnh ủy, Nhà bảo vệ, Đường giao thông và các hạng mục phụ trợ khác </t>
  </si>
  <si>
    <t>XÃ Măng Ri</t>
  </si>
  <si>
    <t>Nghị quyết số 51/NQ-HĐND, ngày 29/8/2022 của Hội đồng nhân dân tỉnh Kon Tum vềviệc điều chỉnh, bổ sung kế hoạch vốn thực hiện kế hoạch đầu tư công trung hạn giai đoạn 2021-2025 của dự án tôn tạo, phục dựng, sửa chữa, xây dựng Di tích lịch sử các mạng Khu Căn cứ tỉnh uỷ</t>
  </si>
  <si>
    <t>Sửa chửa, nâng cấp cơ sở làm việc Công an huyện Tu Mơ Rông thuộc Công an tỉnh Kon Tum</t>
  </si>
  <si>
    <t>xã Đăk Hà</t>
  </si>
  <si>
    <t>Quyết định số 95/QĐ-TTg ngày 16/11/2023 và Quyết định 1756/QĐ-TTg ngày 31/12/2023 của Thủ tướng Chính phủ; Công văn số 1450/UBND-KTHT ngày 23/05/2024 của UBND huyện Tu Mơ Rông</t>
  </si>
  <si>
    <t>VI</t>
  </si>
  <si>
    <t>Huyện Đăk Tô</t>
  </si>
  <si>
    <t>Xã Đăk Trăm</t>
  </si>
  <si>
    <t>Quyết định số 799/QĐ-BNN-VPĐP ngày 08/3/2023 của Bộ Nông nghiệp và Phát triển nông thôn về việc phê duyệt danh mục các mô hình thí điểm thuộc Chương trình mỗi xã một sản phẩm giai đoạn 2021-2025 (đợt 1); Văn bản số 4541/BNN-VPĐP ngày 12/7/2023 của Bộ Nông nghiệp và Phát triển nông thôn V/v hướng dẫn triển khai mô hình thí điểm do Trung ương chỉ đạo thuộc chương trình OCOP giai đoạn 2021-2025; Quyết định số 670/QĐ-UBND, ngày 24/11/2023 của UBND huyện Đăk Tô về việc phê duyệt Báo cáo kinh tế kỹ thuật dự án: Phát triển vùng nguyên liệu mắc ca gắn với mục tiêu phát triển cộng đồng trong quản lý tài nguyên rừng tại huyện Đăk Tô, tỉnh Kon Tum</t>
  </si>
  <si>
    <t>Dự án thuộc Danh mục công trình, dự án phải thu hồi đất năm 2025 theo quy định tại Điều 79 Luật Đất đai năm 2024</t>
  </si>
  <si>
    <t>Đấu giá quyền sử dụng đất tại Đường Ngô Tiến Dũng, khối 5, thị trấn Đăk Tô</t>
  </si>
  <si>
    <t>Thị trấn Đăk Tô</t>
  </si>
  <si>
    <t>Kế hoạch số 41/KH-UBND ngày 09/3/2022 của UBND huyện Đăk Tô về việc đấu giá quyền sử dụng đất năm 2022 trên địa bàn huyện Đăk Tô</t>
  </si>
  <si>
    <t>Cơ sở làm việc Công an huyện Đăk Tô (vị trí 2) thuộc Công an tỉnh Kon Tum</t>
  </si>
  <si>
    <t>Công văn số 2406/CAT-PH10 ngày 03 tháng 5 năm 2024 của Công an tỉnh Kon Tum về việc giới thiệu địa điểm xây dựng Cơ sở làm việc Công an huyện Đăk Tô thuộc Công an tỉnh Kon Tum (vị trí 2); Công văn số 1047/UBND-TNMT ngày 08/7/2024 của UBND huyện Đăk Tô về việc thống nhất thỏa thuận, giới thiệu địa điểm để thực hiện dự án đầu tư xây dựng công trình: Cơ sở làm việc Công an huyện Đăk Tô (vị trí 2) thuộc Công an tỉnh Kon Tum</t>
  </si>
  <si>
    <t>VII</t>
  </si>
  <si>
    <r>
      <t xml:space="preserve">Phát triển vùng nguyên liệu mắc ca gắn với mục tiêu phát triển cộng đồng trong quản lý tài nguyên rừng tại huyện Đăk Tô, tỉnh Kon Tum </t>
    </r>
    <r>
      <rPr>
        <i/>
        <sz val="12"/>
        <rFont val="Times New Roman"/>
        <family val="1"/>
      </rPr>
      <t>(hạng mục đường giao thông phục vụ nhu cầu đi lại chung của người dân trong vùng dự án)</t>
    </r>
  </si>
  <si>
    <t>Xã Ia Tơi</t>
  </si>
  <si>
    <t>Danh mục công trình, dự án phải thu hồi đất năm 2025 theo quy định tại Điều 79 Luật Đất đai năm 2024</t>
  </si>
  <si>
    <t>Dự án sắp xếp, bố trí, ổn định dân cư tập trung điểm dân cư số 66 tại thôn Ia Dơr, xã Ia Tơi, huyện Ia H’Drai</t>
  </si>
  <si>
    <t>Quyết định 572/QĐ-UBND ngày 07/9/2022 của Ủy ban nhân dân tỉnh Kon Tum về việc Về việc giao danh mục dự án đầu tư năm 2022 thuộc Chương trình mục tiêu quốc gia phát triển kinh tế - xã hội vùng đồng bào dân tộc thiểu số và miền núi giai đoạn 2021-2030, giai đoạn I: từ năm 2021 đến năm 2025 trên địa bàn tỉnh Kon Tum (Kinh phí: 9 tỷ)</t>
  </si>
  <si>
    <t>Ia H'Drai</t>
  </si>
  <si>
    <t>Tổng</t>
  </si>
  <si>
    <t>Phụ lục 02</t>
  </si>
  <si>
    <t>Trường bắn thao trường huấn luyện huyên Ngọc Hồi</t>
  </si>
  <si>
    <t>Xã Đăk Kan</t>
  </si>
  <si>
    <t>Quyết định 2281/QĐ-UBND ngày 12/11/2021 của UBND huyện Ngọc Hồi về việc phê duyệt chủ trương đầu tư dự án; Quyết định số 1037/QĐ-UBND về việc phê duyệt điều chỉnh chủ trương dự án</t>
  </si>
  <si>
    <t>Đền thờ liệt sĩ gắn với di tích Chiến thắng Đăk Tô năm 1967 và Điểm cao 875 lịch sử</t>
  </si>
  <si>
    <t>Xã Sa Loong</t>
  </si>
  <si>
    <t>Công văn số 5970/VPCP-KTTH ngày 4/8/2023 của Văn phòng Chính phủ về việc đầu tư xây dựng tượng đài và đền thờ liệt sĩ tại các tỉnh Gia Lai, Kon Tum;
Công văn số 935-CV/TU ngày 9/5/2023 của Tỉnh ủy Kon Tum về việc chủ trương xây dựng công trình di tích Chiến thắng Đăk Tô năm 1967 và điểm cao 875 lịch sử</t>
  </si>
  <si>
    <t>VIII</t>
  </si>
  <si>
    <t>Thành phố Kon Tum</t>
  </si>
  <si>
    <t>Mở rộng lực lượng Sư đoàn 10 (Tiểu dự án bồi thường, hỗ trợ giải phóng mặt bằng xây dựng doanh trại các đơn vị thuộc Sư đoàn 10 tại xã Hòa Bình, thành phố Kon Tum)</t>
  </si>
  <si>
    <t>Xã Hoà Bình</t>
  </si>
  <si>
    <t>Quyết định 794/QĐ-UBND ngày 09/12/2022 của UBND tỉnh Kon Tum về việc giao chi tiết Kế hoạch đầu tư công nguồn ngân sách địa phương năm 2023 tỉnh Kon Tum</t>
  </si>
  <si>
    <t>Sở Chỉ huy Bộ Chỉ huy quân sự tỉnh</t>
  </si>
  <si>
    <t>Xã Đắk Blà</t>
  </si>
  <si>
    <t>Quyết định số 1052/QĐ-TM ngày 17 tháng 5 năm 2022 của Bộ Tổng tham mưu về việc phê duyệt quy hoạch vị trí đóng quân Bộ chỉ huy quân sự tỉnh Kon Tum/ Quân khu 5; Công văn số 2881/BCH-TM ngày 7/9/2023 của Bộ CHQS tỉnh về việc đăng ký kế hoạch SDĐ 2024.</t>
  </si>
  <si>
    <t>Tiểu dự án bồi thường giải phóng mặt bằng xây dựng trường bắn, thao trường huấn luyện của lực lượng Vũ trang Thành Phố</t>
  </si>
  <si>
    <t>Xã Chư Hreng</t>
  </si>
  <si>
    <t>Quyết định 1427/QĐ-UBND ngày 07/07/2023 của UBND thành phố Kon Tum về việc phê duyệt chủ trương đầu tư dự án Tiểu dự án bồi thường giải phóng mặt bằng xây dựng trường bắn, thao trường huấn luyện của lực lượng Vũ trang Thành Phố; Quyết định 689/QĐ-UBND ngày 29/03/2024 của UBND thành phố Kon Tum về việc điều chỉnh chủ đầu tư dự án Tiểu dự án bồi thường giải phóng mặt bằng xây dựng trường bắn, thao trường huấn luyện của lực lượng Vũ trang Thành Phố</t>
  </si>
  <si>
    <t>Đất làm VLXDTT (BS34) (Công ty TNHH vật liệu xanh Bảo Sơn)</t>
  </si>
  <si>
    <t>Quyết định số 17/QĐ-UBND ngày 16 tháng 1 năm 2023 của UBND tỉnh Kon Tum về việc công nhận kết quả trúng đấu giá quyền khai thác khoáng sản;</t>
  </si>
  <si>
    <t>Khu dân cư phía Đông trung tâm hành chính thành phố Kon Tum</t>
  </si>
  <si>
    <t>Phường Duy Tân, Xã Đăk Cấm</t>
  </si>
  <si>
    <t>IX</t>
  </si>
  <si>
    <t>Huyện Kon Plông</t>
  </si>
  <si>
    <t>Dự án Sắp xếp, bố trí, ổn định dân cư tại chỗ xã Đắk Ring, huyện Kon 
Plông.</t>
  </si>
  <si>
    <t>Xã Đăk Ring</t>
  </si>
  <si>
    <t xml:space="preserve"> Quyết định số 25/QĐ-UBND ngày 10/01/2024 của ủy ban nhân dân huyện Kon Plông về việc phê duyệt dự án: Dự án sắp xếp, bố trí, ổn định dân cư tại chỗ xã Đãk Ring</t>
  </si>
  <si>
    <t>Thuộc trường hợp Xây dựng công trình giao thông quy định tại khoản 1 Điều 79 Luật Đất đai năm 2024</t>
  </si>
  <si>
    <t xml:space="preserve"> Dự án Đường từ Quốc lộ 24 đi khu nghỉ dưỡng khu vực Đông Nam, thị trấn Măng Đen, huyện Kon Plông.</t>
  </si>
  <si>
    <t>thị trấn Măng Đen</t>
  </si>
  <si>
    <t xml:space="preserve"> Quyết định số 580/QĐ-UBND ngày 23/11/2023 của Uỷ ban nhân dân tình Kon Tum v/v Phê duyệt dự án Đường từ Quốc lộ 24 đi khu nghi dưỡng khu vực Đông Nam</t>
  </si>
  <si>
    <t>Dự án: Đầu tư xây dựng cải
 tạo, nâng cấp Tỉnh lộ 676 nối
 huyện Kon Plông, tỉnh Kon
 Tum với các huyện Sơn Tây,
 Sơn Hà tỉnh Quãng Ngãi</t>
  </si>
  <si>
    <t>Thị trấn Măng Đen,
 xã Măng Cành, xã
 Đăk Tăng, xã Măng
 Bút, xã Đăk Ring,
 xã Đăk Nên, huyện
 Kon Plông, tỉnh
 Kon Tum</t>
  </si>
  <si>
    <t xml:space="preserve"> (thuộc Xây dựng công trình giao thông quy định tại khoản 1 Điều 79 Luật Đất đai năm 2024; dự án: Đầu tư xây dựng cải tạo, nâng cấp Tỉnh lộ 676 nối huyện Kon Plông, tỉnh Kon Tum với các huyện Sơn Tây,
 Sơn Hà tỉnh Quãng Ngãi nằm trong
 danh mục thu hồi đất theo Nghị
 quyết số  Nghị quyết số 25/NQ
HĐND, ngày 28 tháng 6 năm
 2024 về danh mục các dự án
 cần thu hồi đất năm 2024 (bổ
 sung) trên địa bàn tỉnh Kon
 Tum)</t>
  </si>
  <si>
    <t>Công trình thuỷ điện Đăk Lô 4</t>
  </si>
  <si>
    <t>Xã Ngọk Tem, huyện Kon Plông</t>
  </si>
  <si>
    <t>65,48</t>
  </si>
  <si>
    <t>Quyết định số 4751/QĐ-BCT ngày 24/12/2028 của Bộ Công Thương về việc phê duyệt bổ sung Quy hoạch thuỷ điện vừa và nhỏ tỉnh Kon Tum;
 Quyết định số 1134/QĐ-UBND ngày 16/11/2020 của UBND tỉnh Kon Tum về việc Quyết định chủ trương đầu tư Dự án thuỷ điện Đăk Lô 4;
 Quyết định số 1297/QĐ-UBND ngày 29/12/2023 của UBND huyện Kon Plông về việc thu hồi đất để thực hiện Công trình thuỷ điện Đăk Lô 4 tại xã Ngọk Tem, huyện Kon Plông, tỉnh Kon Tum (lần 2); 
Biên bản kiểm tra ngày 11 tháng 07 năm 2022 giữa Sở Tài nguyên và Môi trường, Sở NN&amp;PTNT, UBND huyện Kon Plông, UBND xã Ngọk Tem, Công ty TNHH thủy điện Đăk Lô  4, Ban quản lý rừng phòng hộ Thạch Nham xác định hiện trạng thực tế là đất trống, không có rừng.</t>
  </si>
  <si>
    <t xml:space="preserve">Thuộc trường hợp Xây dựng công trình năng lượng quy định tại mục 5 Điều79  Luật Đất đai năm 2024 </t>
  </si>
  <si>
    <t>Dự án thủy điện Đăk Re Thượng</t>
  </si>
  <si>
    <t>xã Hiếu, huyện Kon Plông</t>
  </si>
  <si>
    <t xml:space="preserve">Nghị quyết số 14/NQ-HĐND ngày 25 tháng 4 năm 2023 của Hội đồng nhân dân tỉnh Kon Tum về việc chuyển mục đích sử dụng đất trồng lúa, đất rừng phòng hộ vào mục đích khác để thực hiện các dự án trên địa bàn tỉnh Kon Tum (bổ sung);
Quyết định số 52/QĐ-UBND ngày 01 tháng 02 năm 2024 của Ủy ban nhân dân tỉnh Kon Tum về việc chấp thuận điều chỉnh chủ trương đầu tư đồng thời chấp thuận nhà đầu tư dự án thủy điện ĐăkRe Thượng;  </t>
  </si>
  <si>
    <t xml:space="preserve">Thuộc trường hợp Xây dựng công trình năng lượng quy định tại mục 5 Điều79  Luật Đất đai năm 2024 
Diện tích đất trồng lúa dự án thủy điện Đăk Re Thượng đã được Hội đồng nhân dân tỉnh chấp thuận cho phép chuyển mục đích sang mục đích khác tại các Nghị quyết số 14/NQ-HĐND ngày 25/4/2023;Nghị quyết số 74/NQ-HĐND ngày 10/12/2023  với diện tích 4,78ha.
</t>
  </si>
  <si>
    <t>Dự án thủy điện Nước Long 1</t>
  </si>
  <si>
    <t>xã Pờ Ê, huyện Kon Plông</t>
  </si>
  <si>
    <t>Quyết định số 208/QĐ-UBND ngày 01 tháng 3 năm 2019 của Ủy ban nhân dân tỉnh Kon Tum về Chủ trương đầu tư dự án Thủy điện Nước Lnog 1&amp;2 của Công ty Cổ phần Đầu tư thủy điện Đức Bảo; Quyết định số 46/QĐ-UBND ngày 26 tháng 01 năm 2022 của Ủy ban nhân dân tỉnh Kon Tumchấp thuận điều chỉnh chủ trương đầu tư đồng thời chấp thuận nhà đầu tư; Quyết định số 782/QĐ-UBND ngày 02 tháng 12 năm 2022 của Ủy ban nhân dân tỉnh Kon Tum về chấp thuận điều chỉnh chủ trương đầu tư đồng thời chấp thuận nhà đầu tư;</t>
  </si>
  <si>
    <t>Dự án thủy điện Nước Long 2</t>
  </si>
  <si>
    <t xml:space="preserve"> - Văn bản số 554/TTg-NN ngày 29 tháng 7 năm 2024 của Thủ tướng chính phủ về việc chuyển mục đích sử dụng đất rừng phòng hộ sang mục đích khác để thực hiện dự án đầu tư xây dựng cải tạo, nâng cấp Tỉnh lộ 676 nối huyện Kon Plông, tỉnh Kon Tum với các huyện Sơn Tây, Sơn Hà, tỉnh Quảng Ngãi với diện tích 26,81 ha;
- Nghị quyết số 17/NQ-HĐND, ngày 29 tháng 4 năm 2021 của Hội đồng nhân dân tỉnh Kon Tum về chủ trương đầu tư Dự án Đầu tư xây dựng cải tạo, nâng cấp tỉnh lộ 676 nối huyện Kon Plông, tỉnh Kon Tum với các huyện Sơn Tây, Sơn Hà, tỉnh Quảng Ngãi;
 - Nghị quyết số 25/NQ-HĐND, ngày 28 tháng 6 năm 2024 về danh mục các dự án cần thu hồi đất năm 2024 (bổ sung) trên địa bàn tỉnh Kon Tum; diện tích chuyển mục đích sử dụng đất đối với dự án là 199,78 ha.
 - Nghị quyết số 39/NQ-HĐND, ngày 13 tháng 7 năm 2023 của Hội đồng nhân dân tỉnh Kon Tum về việc chuyển mục đích sử dụng đất trồng lúa vào mục đích khác để thực hiện các dự án trên địa bàn tỉnh Kon Tum; diện tích chuyển mục đích sử dụng đất trồng lúa của dự án là 1,46 ha.
- Nghị quyết số 74/NQ-HĐND, ngày 10 tháng 12 năm 2023 của Hội đồng nhân dân tỉnh Kon Tum về việc chuyển mục đích sử dụng đất trồng lúa vào mục đích khác để thực hiện các dự án trên địa bàn tỉnh Kon Tum; diện tích chuyển mục đích sử dụng đất trồng lúa của dự án là 1,74 ha.
- Quyết định số 84/QĐ-UBND, ngày 22 tháng 02 năm 2024 của Ủy ban nhân dân tỉnh Kon Tum về việc phê duyệt Kế hoạch sử dụng đất năm 2024 huyện Kon Plông;- Quyết định số 408/QĐ-UBND, ngày 06 tháng 7 năm 2024 của  UBND tỉnh Kon Tum về việc chấp thuận điều chỉnh quy mô, địa điểm dự án trong Quy hoạch sử dụng đất thời kỳ 2021-2030 huyện Kon Plông và cập nhật vào kế hoạch hoạch sử dụng đất năm 2024 của huyện Kon Plông;</t>
  </si>
  <si>
    <t>Quyết định số 3828/QĐ-UBND ngày 22/10/2021 của Ủy ban nhân dân thành phố về việc phê duyệt Nhiệm vụ quy hoạch chi tiết (tỷ lệ 1/500)
Khu dân cư phía Đông Trung tâm hành chính thành phố Kon Tum, Quyết định số 684/QĐ-UBND ngày 02/8/2021 của UBND tỉnh về Ban hành Danh mục dự án thu hút đầu tư vào tỉnh Kon Tum giai đoạn 2021 – 2025</t>
  </si>
  <si>
    <t xml:space="preserve">Trạm biến áp 110kV Đăk Glei và đấu nối </t>
  </si>
  <si>
    <t>Quyết định số 559/QĐ-UBND ngày 04/9/2024 của UBND tỉnh Kon Tum phê duyệt quyết định chấp thuận chủ trương đầu tư đồng thời chấp thuận nhà đầu tư; Công văn số 1936/SCT-HCTH ngày 22/08/2022 của sở Công thương; Tờ trình số 3717/TTr-KTPC ngày 25/9/2024 của Công ty điện lực Kon TumVề việc đề nghị bổ sung dự án Trạm biến áp 110kV Đăk Glei và đấu nối vào điều chỉnh quy hoạch sử dụng đất đến năm 2030 và đăng ký kế hoạch sử dụng đất năm 2025 của huyện Đăk Glei, tỉnh Kon Tum</t>
  </si>
  <si>
    <t>(Ban hành kèm theo Nghị quyết số           /NQ-HĐND ngày       tháng       năm 2024 của Hội đồng nhân dân tỉnh Kon 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</si>
</sst>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0.0;[Red]#,##0.0"/>
    <numFmt numFmtId="166" formatCode="#,##0.00;[Red]#,##0.00"/>
  </numFmts>
  <fonts count="17">
    <font>
      <sz val="11"/>
      <color theme="1"/>
      <name val="Calibri"/>
      <family val="2"/>
      <scheme val="minor"/>
    </font>
    <font>
      <sz val="11"/>
      <color theme="1"/>
      <name val="Calibri"/>
      <family val="2"/>
      <scheme val="minor"/>
    </font>
    <font>
      <b/>
      <sz val="14"/>
      <name val="Times New Roman"/>
      <family val="1"/>
    </font>
    <font>
      <sz val="10"/>
      <name val="Arial"/>
      <family val="2"/>
    </font>
    <font>
      <sz val="11"/>
      <color theme="1"/>
      <name val="Times New Roman"/>
      <family val="1"/>
    </font>
    <font>
      <sz val="12"/>
      <color theme="1"/>
      <name val="Times New Roman"/>
      <family val="1"/>
    </font>
    <font>
      <b/>
      <sz val="12"/>
      <color theme="1"/>
      <name val="Times New Roman"/>
      <family val="1"/>
    </font>
    <font>
      <sz val="12"/>
      <name val="Times New Roman"/>
      <family val="1"/>
    </font>
    <font>
      <sz val="10"/>
      <name val=".VnTime"/>
      <family val="2"/>
    </font>
    <font>
      <sz val="11"/>
      <color theme="1"/>
      <name val="Times New Roman"/>
      <family val="2"/>
      <charset val="163"/>
    </font>
    <font>
      <sz val="11"/>
      <color theme="1"/>
      <name val="Calibri"/>
      <family val="2"/>
      <charset val="1"/>
      <scheme val="minor"/>
    </font>
    <font>
      <b/>
      <sz val="11"/>
      <color theme="1"/>
      <name val="Times New Roman"/>
      <family val="1"/>
    </font>
    <font>
      <sz val="14"/>
      <name val="Times New Roman"/>
      <family val="1"/>
    </font>
    <font>
      <i/>
      <sz val="12"/>
      <name val="Times New Roman"/>
      <family val="1"/>
    </font>
    <font>
      <b/>
      <i/>
      <sz val="12"/>
      <color theme="1"/>
      <name val="Times New Roman"/>
      <family val="1"/>
    </font>
    <font>
      <b/>
      <sz val="12"/>
      <name val="Times New Roman"/>
      <family val="1"/>
    </font>
    <font>
      <b/>
      <sz val="14"/>
      <color theme="1"/>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6">
    <xf numFmtId="0" fontId="0" fillId="0" borderId="0"/>
    <xf numFmtId="43" fontId="1" fillId="0" borderId="0" applyFont="0" applyFill="0" applyBorder="0" applyAlignment="0" applyProtection="0"/>
    <xf numFmtId="0" fontId="3" fillId="0" borderId="0"/>
    <xf numFmtId="0" fontId="8" fillId="0" borderId="0"/>
    <xf numFmtId="0" fontId="3" fillId="0" borderId="0"/>
    <xf numFmtId="0" fontId="9" fillId="0" borderId="0"/>
    <xf numFmtId="164" fontId="10" fillId="0" borderId="0" applyFont="0" applyFill="0" applyBorder="0" applyAlignment="0" applyProtection="0"/>
    <xf numFmtId="0" fontId="1" fillId="0" borderId="0"/>
    <xf numFmtId="0" fontId="9" fillId="0" borderId="0"/>
    <xf numFmtId="0" fontId="9" fillId="0" borderId="0"/>
    <xf numFmtId="0" fontId="9" fillId="0" borderId="0"/>
    <xf numFmtId="0" fontId="3" fillId="0" borderId="0"/>
    <xf numFmtId="0" fontId="3" fillId="0" borderId="0"/>
    <xf numFmtId="0" fontId="8" fillId="0" borderId="0"/>
    <xf numFmtId="0" fontId="3" fillId="0" borderId="0"/>
    <xf numFmtId="0" fontId="3" fillId="0" borderId="0"/>
  </cellStyleXfs>
  <cellXfs count="115">
    <xf numFmtId="0" fontId="0" fillId="0" borderId="0" xfId="0"/>
    <xf numFmtId="0" fontId="4" fillId="0" borderId="0" xfId="0" applyFont="1"/>
    <xf numFmtId="0" fontId="4" fillId="0" borderId="5" xfId="0" applyFont="1" applyBorder="1" applyAlignment="1">
      <alignment wrapText="1"/>
    </xf>
    <xf numFmtId="0" fontId="7" fillId="0" borderId="5" xfId="0" applyFont="1" applyBorder="1" applyAlignment="1">
      <alignment horizontal="center" vertical="center"/>
    </xf>
    <xf numFmtId="0" fontId="7" fillId="0" borderId="5" xfId="2" applyFont="1" applyBorder="1" applyAlignment="1">
      <alignment horizontal="center" vertical="center" wrapText="1"/>
    </xf>
    <xf numFmtId="4" fontId="5" fillId="0" borderId="5" xfId="1" applyNumberFormat="1" applyFont="1" applyFill="1" applyBorder="1" applyAlignment="1">
      <alignment horizontal="center" vertical="center" wrapText="1"/>
    </xf>
    <xf numFmtId="0" fontId="7" fillId="0" borderId="5" xfId="0" applyFont="1" applyBorder="1"/>
    <xf numFmtId="49" fontId="7" fillId="0" borderId="5" xfId="0" applyNumberFormat="1" applyFont="1" applyBorder="1" applyAlignment="1">
      <alignment horizontal="left"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11" fillId="0" borderId="5" xfId="0" applyFont="1" applyBorder="1" applyAlignment="1">
      <alignment wrapText="1"/>
    </xf>
    <xf numFmtId="0" fontId="6" fillId="0" borderId="5" xfId="0" applyFont="1" applyBorder="1" applyAlignment="1">
      <alignment wrapText="1"/>
    </xf>
    <xf numFmtId="0" fontId="5" fillId="0" borderId="5" xfId="0" applyFont="1" applyBorder="1" applyAlignment="1">
      <alignment horizontal="center" vertical="center"/>
    </xf>
    <xf numFmtId="0" fontId="13" fillId="0" borderId="5" xfId="0" applyFont="1" applyBorder="1" applyAlignment="1">
      <alignment horizontal="center" vertical="center" wrapText="1"/>
    </xf>
    <xf numFmtId="0" fontId="15" fillId="2" borderId="5" xfId="3" applyFont="1" applyFill="1" applyBorder="1" applyAlignment="1">
      <alignment horizontal="left" vertical="center" wrapText="1"/>
    </xf>
    <xf numFmtId="0" fontId="5" fillId="0" borderId="5" xfId="0" applyFont="1" applyBorder="1" applyAlignment="1">
      <alignment wrapText="1"/>
    </xf>
    <xf numFmtId="0" fontId="15" fillId="0" borderId="5" xfId="0" applyFont="1" applyBorder="1" applyAlignment="1">
      <alignment horizontal="center" vertical="center" wrapText="1"/>
    </xf>
    <xf numFmtId="2" fontId="15" fillId="0" borderId="5" xfId="2" applyNumberFormat="1" applyFont="1" applyBorder="1" applyAlignment="1">
      <alignment horizontal="center" vertical="center" wrapText="1"/>
    </xf>
    <xf numFmtId="2" fontId="7" fillId="0" borderId="5" xfId="2" applyNumberFormat="1" applyFont="1" applyBorder="1" applyAlignment="1">
      <alignment horizontal="center" vertical="center" wrapText="1"/>
    </xf>
    <xf numFmtId="0" fontId="7" fillId="0" borderId="5" xfId="0" applyFont="1" applyBorder="1" applyAlignment="1">
      <alignment horizontal="left" vertical="center" wrapText="1"/>
    </xf>
    <xf numFmtId="2" fontId="7" fillId="0" borderId="5" xfId="0" applyNumberFormat="1" applyFont="1" applyBorder="1" applyAlignment="1">
      <alignment horizontal="center" vertical="center"/>
    </xf>
    <xf numFmtId="0" fontId="15" fillId="0" borderId="5" xfId="0" applyFont="1" applyBorder="1" applyAlignment="1">
      <alignment horizontal="left" vertical="center"/>
    </xf>
    <xf numFmtId="2" fontId="7" fillId="0" borderId="5" xfId="0" applyNumberFormat="1" applyFont="1" applyBorder="1" applyAlignment="1">
      <alignment horizontal="center" vertical="center" wrapText="1"/>
    </xf>
    <xf numFmtId="1" fontId="7" fillId="0" borderId="5" xfId="0" applyNumberFormat="1" applyFont="1" applyBorder="1" applyAlignment="1">
      <alignment horizontal="center" vertical="center" wrapText="1"/>
    </xf>
    <xf numFmtId="4" fontId="6" fillId="0" borderId="5" xfId="1" applyNumberFormat="1" applyFont="1" applyFill="1" applyBorder="1" applyAlignment="1">
      <alignment horizontal="center" vertical="center" wrapText="1"/>
    </xf>
    <xf numFmtId="2" fontId="15" fillId="0" borderId="5"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6" xfId="8" applyFont="1" applyBorder="1" applyAlignment="1">
      <alignment horizontal="left" vertical="center" wrapText="1"/>
    </xf>
    <xf numFmtId="0" fontId="7" fillId="0" borderId="6" xfId="0" applyFont="1" applyBorder="1" applyAlignment="1">
      <alignment horizontal="center" vertical="center"/>
    </xf>
    <xf numFmtId="165" fontId="7" fillId="0" borderId="6" xfId="8" applyNumberFormat="1" applyFont="1" applyBorder="1" applyAlignment="1">
      <alignment horizontal="center" vertical="center" wrapText="1"/>
    </xf>
    <xf numFmtId="166" fontId="7" fillId="0" borderId="6" xfId="8" applyNumberFormat="1" applyFont="1" applyBorder="1" applyAlignment="1">
      <alignment horizontal="center" vertical="center" wrapText="1"/>
    </xf>
    <xf numFmtId="0" fontId="7" fillId="0" borderId="6" xfId="9" applyFont="1" applyBorder="1" applyAlignment="1">
      <alignment horizontal="center" vertical="center" wrapText="1"/>
    </xf>
    <xf numFmtId="0" fontId="7" fillId="0" borderId="5" xfId="8" applyFont="1" applyBorder="1" applyAlignment="1">
      <alignment horizontal="left" vertical="center" wrapText="1" shrinkToFit="1"/>
    </xf>
    <xf numFmtId="166" fontId="7" fillId="0" borderId="5" xfId="8" applyNumberFormat="1" applyFont="1" applyBorder="1" applyAlignment="1">
      <alignment horizontal="center" vertical="center" wrapText="1"/>
    </xf>
    <xf numFmtId="0" fontId="7" fillId="0" borderId="5" xfId="8" applyFont="1" applyBorder="1" applyAlignment="1">
      <alignment horizontal="left" vertical="center" wrapText="1"/>
    </xf>
    <xf numFmtId="0" fontId="7" fillId="0" borderId="5" xfId="9" applyFont="1" applyBorder="1" applyAlignment="1">
      <alignment horizontal="center" vertical="center" wrapText="1"/>
    </xf>
    <xf numFmtId="0" fontId="7" fillId="0" borderId="5" xfId="8" applyFont="1" applyBorder="1" applyAlignment="1">
      <alignment horizontal="center" vertical="center" wrapText="1"/>
    </xf>
    <xf numFmtId="0" fontId="7" fillId="0" borderId="5" xfId="7" applyFont="1" applyBorder="1" applyAlignment="1">
      <alignment horizontal="center" vertical="center" wrapText="1"/>
    </xf>
    <xf numFmtId="0" fontId="7" fillId="0" borderId="5" xfId="1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5" xfId="0" applyFont="1" applyBorder="1"/>
    <xf numFmtId="3" fontId="7" fillId="0" borderId="5" xfId="11" applyNumberFormat="1" applyFont="1" applyBorder="1" applyAlignment="1">
      <alignment horizontal="left" vertical="center" wrapText="1"/>
    </xf>
    <xf numFmtId="0" fontId="7" fillId="0" borderId="5" xfId="12" applyFont="1" applyBorder="1" applyAlignment="1">
      <alignment vertical="center" wrapText="1"/>
    </xf>
    <xf numFmtId="4" fontId="7" fillId="0" borderId="5" xfId="1" applyNumberFormat="1" applyFont="1" applyFill="1" applyBorder="1" applyAlignment="1">
      <alignment horizontal="center" vertical="center" wrapText="1"/>
    </xf>
    <xf numFmtId="0" fontId="7" fillId="0" borderId="5" xfId="0" applyFont="1" applyBorder="1" applyAlignment="1">
      <alignment vertical="center" wrapText="1"/>
    </xf>
    <xf numFmtId="0" fontId="7" fillId="2" borderId="5" xfId="0" applyFont="1" applyFill="1" applyBorder="1" applyAlignment="1" applyProtection="1">
      <alignment horizontal="center" vertical="center"/>
      <protection locked="0"/>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7" fillId="0" borderId="1" xfId="0" applyFont="1" applyBorder="1" applyAlignment="1">
      <alignment horizontal="center" vertical="center" wrapText="1"/>
    </xf>
    <xf numFmtId="3" fontId="7" fillId="0" borderId="1" xfId="11" applyNumberFormat="1" applyFont="1" applyBorder="1" applyAlignment="1">
      <alignment horizontal="left" vertical="center" wrapText="1"/>
    </xf>
    <xf numFmtId="4" fontId="7" fillId="0" borderId="1" xfId="1"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12" applyFont="1" applyBorder="1" applyAlignment="1">
      <alignment wrapText="1"/>
    </xf>
    <xf numFmtId="37" fontId="7" fillId="0" borderId="5" xfId="5" applyNumberFormat="1" applyFont="1" applyBorder="1" applyAlignment="1">
      <alignment vertical="center" wrapText="1"/>
    </xf>
    <xf numFmtId="0" fontId="7" fillId="0" borderId="5" xfId="5" applyFont="1" applyBorder="1" applyAlignment="1">
      <alignment horizontal="center" vertical="center" wrapText="1"/>
    </xf>
    <xf numFmtId="0" fontId="7" fillId="0" borderId="5" xfId="7" applyFont="1" applyBorder="1" applyAlignment="1">
      <alignment horizontal="left" vertical="center" wrapText="1"/>
    </xf>
    <xf numFmtId="0" fontId="7" fillId="0" borderId="6" xfId="0" applyFont="1" applyBorder="1" applyAlignment="1">
      <alignment vertical="center" wrapText="1"/>
    </xf>
    <xf numFmtId="0" fontId="11" fillId="0" borderId="0" xfId="0" applyFont="1"/>
    <xf numFmtId="0" fontId="11" fillId="0" borderId="5" xfId="0" applyFont="1" applyBorder="1"/>
    <xf numFmtId="0" fontId="4" fillId="0" borderId="5" xfId="0" applyFont="1" applyBorder="1"/>
    <xf numFmtId="166" fontId="4" fillId="0" borderId="5" xfId="0" applyNumberFormat="1" applyFont="1" applyBorder="1" applyAlignment="1">
      <alignment wrapText="1"/>
    </xf>
    <xf numFmtId="2" fontId="15" fillId="0" borderId="8" xfId="2" applyNumberFormat="1" applyFont="1" applyBorder="1" applyAlignment="1">
      <alignment horizontal="center" vertical="center" wrapText="1"/>
    </xf>
    <xf numFmtId="4" fontId="11" fillId="0" borderId="5" xfId="0" applyNumberFormat="1" applyFont="1" applyBorder="1"/>
    <xf numFmtId="4" fontId="4" fillId="0" borderId="5" xfId="0" applyNumberFormat="1" applyFont="1" applyBorder="1"/>
    <xf numFmtId="1" fontId="13" fillId="0" borderId="5" xfId="4" applyNumberFormat="1" applyFont="1" applyBorder="1" applyAlignment="1">
      <alignment horizontal="center" vertical="center" wrapText="1"/>
    </xf>
    <xf numFmtId="0" fontId="13" fillId="0" borderId="5" xfId="13" applyFont="1" applyBorder="1" applyAlignment="1">
      <alignment horizontal="left" vertical="center" wrapText="1"/>
    </xf>
    <xf numFmtId="4" fontId="13" fillId="0" borderId="5" xfId="0" applyNumberFormat="1" applyFont="1" applyBorder="1" applyAlignment="1">
      <alignment horizontal="center" vertical="center" wrapText="1"/>
    </xf>
    <xf numFmtId="4" fontId="13" fillId="0" borderId="5" xfId="4" applyNumberFormat="1" applyFont="1" applyBorder="1" applyAlignment="1">
      <alignment horizontal="center" vertical="center" wrapText="1"/>
    </xf>
    <xf numFmtId="4" fontId="13" fillId="0" borderId="5" xfId="5" applyNumberFormat="1" applyFont="1" applyBorder="1" applyAlignment="1">
      <alignment horizontal="center" vertical="center" wrapText="1"/>
    </xf>
    <xf numFmtId="0" fontId="13" fillId="0" borderId="5" xfId="5" applyFont="1" applyBorder="1" applyAlignment="1">
      <alignment horizontal="center" vertical="center" wrapText="1"/>
    </xf>
    <xf numFmtId="0" fontId="13" fillId="0" borderId="5" xfId="4" applyFont="1" applyBorder="1" applyAlignment="1">
      <alignment horizontal="left" vertical="center" wrapText="1"/>
    </xf>
    <xf numFmtId="0" fontId="13" fillId="0" borderId="5" xfId="13" applyFont="1" applyBorder="1" applyAlignment="1">
      <alignment horizontal="center" vertical="center" wrapText="1"/>
    </xf>
    <xf numFmtId="0" fontId="13" fillId="0" borderId="5" xfId="0" applyFont="1" applyBorder="1" applyAlignment="1">
      <alignment horizontal="left" vertical="center" wrapText="1"/>
    </xf>
    <xf numFmtId="0" fontId="13" fillId="0" borderId="5" xfId="14" applyFont="1" applyBorder="1" applyAlignment="1">
      <alignment horizontal="center" vertical="center" wrapText="1"/>
    </xf>
    <xf numFmtId="0" fontId="13" fillId="0" borderId="5" xfId="7" applyFont="1" applyBorder="1" applyAlignment="1">
      <alignment horizontal="left" vertical="center" wrapText="1"/>
    </xf>
    <xf numFmtId="0" fontId="13" fillId="0" borderId="5" xfId="15" applyFont="1" applyBorder="1" applyAlignment="1">
      <alignment horizontal="left" vertical="center" wrapText="1"/>
    </xf>
    <xf numFmtId="0" fontId="15" fillId="0" borderId="6" xfId="0" applyFont="1" applyBorder="1" applyAlignment="1">
      <alignment vertical="center" wrapText="1"/>
    </xf>
    <xf numFmtId="0" fontId="7" fillId="0" borderId="5" xfId="0" applyFont="1" applyBorder="1" applyAlignment="1">
      <alignment horizontal="center" vertical="top" wrapText="1"/>
    </xf>
    <xf numFmtId="3" fontId="7" fillId="0" borderId="5" xfId="11" applyNumberFormat="1" applyFont="1" applyBorder="1" applyAlignment="1">
      <alignment horizontal="center" vertical="center" wrapText="1"/>
    </xf>
    <xf numFmtId="0" fontId="7" fillId="0" borderId="5" xfId="1" applyNumberFormat="1" applyFont="1" applyFill="1" applyBorder="1" applyAlignment="1">
      <alignment horizontal="left" vertical="center" wrapText="1"/>
    </xf>
    <xf numFmtId="0" fontId="5" fillId="0" borderId="5" xfId="0" applyFont="1" applyBorder="1" applyAlignment="1">
      <alignment horizontal="center" vertical="center" wrapText="1"/>
    </xf>
    <xf numFmtId="0" fontId="7" fillId="0" borderId="5" xfId="0" applyFont="1" applyBorder="1" applyAlignment="1">
      <alignment vertical="top" wrapText="1"/>
    </xf>
    <xf numFmtId="4" fontId="6" fillId="0" borderId="5" xfId="0" applyNumberFormat="1" applyFont="1" applyBorder="1" applyAlignment="1">
      <alignment horizontal="center" vertical="center"/>
    </xf>
    <xf numFmtId="2" fontId="12" fillId="0" borderId="6" xfId="2" applyNumberFormat="1" applyFont="1" applyBorder="1" applyAlignment="1">
      <alignment horizontal="center" vertical="center" wrapText="1"/>
    </xf>
    <xf numFmtId="0" fontId="7" fillId="0" borderId="5" xfId="9" quotePrefix="1" applyFont="1" applyBorder="1" applyAlignment="1">
      <alignment horizontal="center" vertical="center" wrapText="1"/>
    </xf>
    <xf numFmtId="166" fontId="11" fillId="0" borderId="5" xfId="0" applyNumberFormat="1" applyFont="1" applyBorder="1" applyAlignment="1">
      <alignment wrapText="1"/>
    </xf>
    <xf numFmtId="2" fontId="2" fillId="0" borderId="6" xfId="2" applyNumberFormat="1" applyFont="1" applyBorder="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horizontal="center" vertical="top" wrapText="1"/>
    </xf>
    <xf numFmtId="0" fontId="5" fillId="0" borderId="6" xfId="0" applyFont="1" applyBorder="1" applyAlignment="1">
      <alignment horizontal="center" vertical="top" wrapText="1"/>
    </xf>
    <xf numFmtId="0" fontId="7" fillId="0" borderId="1" xfId="0" applyFont="1" applyBorder="1" applyAlignment="1">
      <alignment horizontal="center" vertical="top" wrapText="1"/>
    </xf>
    <xf numFmtId="0" fontId="7" fillId="0" borderId="6" xfId="0" applyFont="1" applyBorder="1" applyAlignment="1">
      <alignment horizontal="center" vertical="top"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2" fontId="7" fillId="0" borderId="1" xfId="0" applyNumberFormat="1" applyFont="1" applyBorder="1" applyAlignment="1">
      <alignment horizontal="center" vertical="center"/>
    </xf>
    <xf numFmtId="2" fontId="7" fillId="0" borderId="6" xfId="0" applyNumberFormat="1" applyFont="1" applyBorder="1" applyAlignment="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7" applyFont="1" applyBorder="1" applyAlignment="1">
      <alignment horizontal="center" vertical="center" wrapText="1"/>
    </xf>
    <xf numFmtId="0" fontId="16" fillId="0" borderId="7" xfId="0" applyFont="1" applyBorder="1" applyAlignment="1">
      <alignment horizontal="center"/>
    </xf>
    <xf numFmtId="0" fontId="16" fillId="0" borderId="9" xfId="0" applyFont="1" applyBorder="1" applyAlignment="1">
      <alignment horizontal="center"/>
    </xf>
    <xf numFmtId="0" fontId="16" fillId="0" borderId="0" xfId="0" applyFont="1" applyAlignment="1">
      <alignment horizontal="center"/>
    </xf>
    <xf numFmtId="0" fontId="14" fillId="0" borderId="0" xfId="0" applyFont="1" applyAlignment="1">
      <alignment horizontal="center" vertical="center" wrapText="1"/>
    </xf>
    <xf numFmtId="0" fontId="6" fillId="0" borderId="0" xfId="0" applyFont="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xf>
  </cellXfs>
  <cellStyles count="16">
    <cellStyle name="Comma" xfId="1" builtinId="3"/>
    <cellStyle name="Comma 9" xfId="6" xr:uid="{00000000-0005-0000-0000-000001000000}"/>
    <cellStyle name="Normal" xfId="0" builtinId="0"/>
    <cellStyle name="Normal 10" xfId="5" xr:uid="{00000000-0005-0000-0000-000003000000}"/>
    <cellStyle name="Normal 13 2" xfId="3" xr:uid="{00000000-0005-0000-0000-000004000000}"/>
    <cellStyle name="Normal 18" xfId="2" xr:uid="{00000000-0005-0000-0000-000005000000}"/>
    <cellStyle name="Normal 2 2 2" xfId="8" xr:uid="{00000000-0005-0000-0000-000006000000}"/>
    <cellStyle name="Normal 2 47" xfId="10" xr:uid="{00000000-0005-0000-0000-000007000000}"/>
    <cellStyle name="Normal 2 49" xfId="9" xr:uid="{00000000-0005-0000-0000-000008000000}"/>
    <cellStyle name="Normal 3" xfId="7" xr:uid="{00000000-0005-0000-0000-000009000000}"/>
    <cellStyle name="Normal 569" xfId="4" xr:uid="{00000000-0005-0000-0000-00000A000000}"/>
    <cellStyle name="Normal 9" xfId="12" xr:uid="{00000000-0005-0000-0000-00000B000000}"/>
    <cellStyle name="Normal_Bieu 10" xfId="13" xr:uid="{00000000-0005-0000-0000-00000C000000}"/>
    <cellStyle name="Normal_Bieu mau (CV )" xfId="11" xr:uid="{00000000-0005-0000-0000-00000D000000}"/>
    <cellStyle name="Normal_BIEU-CC1" xfId="14" xr:uid="{00000000-0005-0000-0000-00000E000000}"/>
    <cellStyle name="Normal_Sheet1" xfId="15" xr:uid="{00000000-0005-0000-0000-00000F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cuments/Zalo%20Received%20Files/01-1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_RUNG"/>
      <sheetName val="TK_31.12.2023"/>
      <sheetName val="BIENDONG_HT"/>
      <sheetName val="B01_CH"/>
      <sheetName val="BIENDONG_4nam"/>
      <sheetName val="CC"/>
      <sheetName val="B02_CH"/>
      <sheetName val="Tinh_baocao"/>
      <sheetName val="B4_CH"/>
      <sheetName val="B6_CH"/>
      <sheetName val="BO"/>
      <sheetName val="SO SANH_TINH2025"/>
      <sheetName val="SO SANH_TINH2030"/>
      <sheetName val="ont_30"/>
      <sheetName val="TONG_cc"/>
      <sheetName val="DM_02"/>
      <sheetName val="DM_01"/>
      <sheetName val="m"/>
      <sheetName val="B7_2025"/>
      <sheetName val="loai bo khoi KH2025"/>
      <sheetName val="tong_cc2025"/>
      <sheetName val="B7_CH2030"/>
      <sheetName val="B5_CH"/>
      <sheetName val="B03_CH"/>
      <sheetName val="B8_CH"/>
      <sheetName val="B9_CH"/>
      <sheetName val="B10_CH"/>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L21">
            <v>1.26</v>
          </cell>
        </row>
        <row r="157">
          <cell r="L157">
            <v>0.17</v>
          </cell>
        </row>
        <row r="321">
          <cell r="R321">
            <v>2.5</v>
          </cell>
        </row>
        <row r="337">
          <cell r="P337">
            <v>3.86</v>
          </cell>
        </row>
      </sheetData>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61"/>
  <sheetViews>
    <sheetView tabSelected="1" topLeftCell="A2" workbookViewId="0">
      <selection activeCell="M35" sqref="M35"/>
    </sheetView>
  </sheetViews>
  <sheetFormatPr defaultRowHeight="15"/>
  <cols>
    <col min="1" max="1" width="7.140625" style="1" customWidth="1"/>
    <col min="2" max="2" width="27.85546875" style="1" customWidth="1"/>
    <col min="3" max="3" width="15.85546875" style="1" customWidth="1"/>
    <col min="4" max="4" width="14.28515625" style="1" customWidth="1"/>
    <col min="5" max="8" width="9.140625" style="1"/>
    <col min="9" max="9" width="50.140625" style="1" customWidth="1"/>
    <col min="10" max="10" width="31" style="1" customWidth="1"/>
    <col min="11" max="16384" width="9.140625" style="1"/>
  </cols>
  <sheetData>
    <row r="2" spans="1:11" ht="18.75">
      <c r="A2" s="106" t="s">
        <v>107</v>
      </c>
      <c r="B2" s="106"/>
      <c r="C2" s="106"/>
      <c r="D2" s="106"/>
      <c r="E2" s="106"/>
      <c r="F2" s="106"/>
      <c r="G2" s="106"/>
      <c r="H2" s="106"/>
      <c r="I2" s="106"/>
      <c r="J2" s="106"/>
    </row>
    <row r="3" spans="1:11" ht="48.75" customHeight="1">
      <c r="A3" s="108" t="s">
        <v>11</v>
      </c>
      <c r="B3" s="108"/>
      <c r="C3" s="108"/>
      <c r="D3" s="108"/>
      <c r="E3" s="108"/>
      <c r="F3" s="108"/>
      <c r="G3" s="108"/>
      <c r="H3" s="108"/>
      <c r="I3" s="108"/>
      <c r="J3" s="108"/>
    </row>
    <row r="4" spans="1:11" ht="18.75" customHeight="1">
      <c r="A4" s="107" t="s">
        <v>158</v>
      </c>
      <c r="B4" s="108"/>
      <c r="C4" s="108"/>
      <c r="D4" s="108"/>
      <c r="E4" s="108"/>
      <c r="F4" s="108"/>
      <c r="G4" s="108"/>
      <c r="H4" s="108"/>
      <c r="I4" s="108"/>
      <c r="J4" s="108"/>
    </row>
    <row r="6" spans="1:11" ht="15.75">
      <c r="A6" s="109" t="s">
        <v>0</v>
      </c>
      <c r="B6" s="109" t="s">
        <v>1</v>
      </c>
      <c r="C6" s="109" t="s">
        <v>2</v>
      </c>
      <c r="D6" s="109" t="s">
        <v>3</v>
      </c>
      <c r="E6" s="111" t="s">
        <v>4</v>
      </c>
      <c r="F6" s="112"/>
      <c r="G6" s="112"/>
      <c r="H6" s="113"/>
      <c r="I6" s="109" t="s">
        <v>5</v>
      </c>
      <c r="J6" s="114" t="s">
        <v>6</v>
      </c>
    </row>
    <row r="7" spans="1:11" ht="78.75">
      <c r="A7" s="110"/>
      <c r="B7" s="110"/>
      <c r="C7" s="110"/>
      <c r="D7" s="110"/>
      <c r="E7" s="17" t="s">
        <v>7</v>
      </c>
      <c r="F7" s="17" t="s">
        <v>8</v>
      </c>
      <c r="G7" s="17" t="s">
        <v>9</v>
      </c>
      <c r="H7" s="17" t="s">
        <v>10</v>
      </c>
      <c r="I7" s="110"/>
      <c r="J7" s="114"/>
    </row>
    <row r="8" spans="1:11" ht="15.75">
      <c r="A8" s="11" t="s">
        <v>12</v>
      </c>
      <c r="B8" s="11" t="s">
        <v>13</v>
      </c>
      <c r="C8" s="15"/>
      <c r="D8" s="15"/>
      <c r="E8" s="24">
        <v>0.1</v>
      </c>
      <c r="F8" s="15"/>
      <c r="G8" s="15"/>
      <c r="H8" s="15"/>
      <c r="I8" s="15"/>
      <c r="J8" s="15"/>
    </row>
    <row r="9" spans="1:11" ht="310.5" customHeight="1">
      <c r="A9" s="3">
        <v>1</v>
      </c>
      <c r="B9" s="14" t="s">
        <v>14</v>
      </c>
      <c r="C9" s="4" t="s">
        <v>15</v>
      </c>
      <c r="D9" s="5">
        <f>E9</f>
        <v>0.1</v>
      </c>
      <c r="E9" s="5">
        <v>0.1</v>
      </c>
      <c r="F9" s="6"/>
      <c r="G9" s="6"/>
      <c r="H9" s="6"/>
      <c r="I9" s="7" t="s">
        <v>16</v>
      </c>
      <c r="J9" s="8" t="s">
        <v>17</v>
      </c>
      <c r="K9" s="9"/>
    </row>
    <row r="10" spans="1:11" ht="15.75">
      <c r="A10" s="16" t="s">
        <v>18</v>
      </c>
      <c r="B10" s="16" t="s">
        <v>19</v>
      </c>
      <c r="C10" s="16"/>
      <c r="D10" s="16"/>
      <c r="E10" s="17">
        <f>SUM(E11:E12)</f>
        <v>1.94</v>
      </c>
      <c r="F10" s="17">
        <f>SUM(F11:F12)</f>
        <v>0</v>
      </c>
      <c r="G10" s="17"/>
      <c r="H10" s="17"/>
      <c r="I10" s="16"/>
      <c r="J10" s="15"/>
    </row>
    <row r="11" spans="1:11" ht="47.25">
      <c r="A11" s="8">
        <v>1</v>
      </c>
      <c r="B11" s="19" t="s">
        <v>20</v>
      </c>
      <c r="C11" s="8" t="s">
        <v>21</v>
      </c>
      <c r="D11" s="3">
        <v>12.51</v>
      </c>
      <c r="E11" s="20">
        <v>0.5</v>
      </c>
      <c r="F11" s="3"/>
      <c r="G11" s="3"/>
      <c r="H11" s="3">
        <v>0.76</v>
      </c>
      <c r="I11" s="8" t="s">
        <v>22</v>
      </c>
      <c r="J11" s="15"/>
    </row>
    <row r="12" spans="1:11" ht="78.75">
      <c r="A12" s="8">
        <v>2</v>
      </c>
      <c r="B12" s="19" t="s">
        <v>23</v>
      </c>
      <c r="C12" s="8" t="s">
        <v>24</v>
      </c>
      <c r="D12" s="3">
        <v>480.29</v>
      </c>
      <c r="E12" s="20">
        <v>1.44</v>
      </c>
      <c r="F12" s="3"/>
      <c r="G12" s="3"/>
      <c r="H12" s="3"/>
      <c r="I12" s="8" t="s">
        <v>25</v>
      </c>
      <c r="J12" s="15"/>
    </row>
    <row r="13" spans="1:11" ht="15.75">
      <c r="A13" s="16" t="s">
        <v>26</v>
      </c>
      <c r="B13" s="21" t="s">
        <v>27</v>
      </c>
      <c r="C13" s="12"/>
      <c r="D13" s="3"/>
      <c r="E13" s="25">
        <f>SUM(E14:E19)</f>
        <v>2.83</v>
      </c>
      <c r="F13" s="25">
        <f t="shared" ref="F13:H13" si="0">SUM(F14:F19)</f>
        <v>3.86</v>
      </c>
      <c r="G13" s="25"/>
      <c r="H13" s="25">
        <f t="shared" si="0"/>
        <v>39.160000000000004</v>
      </c>
      <c r="I13" s="8"/>
      <c r="J13" s="8"/>
    </row>
    <row r="14" spans="1:11" ht="94.5">
      <c r="A14" s="3">
        <v>1</v>
      </c>
      <c r="B14" s="19" t="s">
        <v>28</v>
      </c>
      <c r="C14" s="3" t="s">
        <v>29</v>
      </c>
      <c r="D14" s="20">
        <v>12</v>
      </c>
      <c r="E14" s="22">
        <f>[1]tong_cc2025!$L$157</f>
        <v>0.17</v>
      </c>
      <c r="F14" s="22"/>
      <c r="G14" s="22"/>
      <c r="H14" s="22"/>
      <c r="I14" s="23" t="s">
        <v>30</v>
      </c>
      <c r="J14" s="23"/>
    </row>
    <row r="15" spans="1:11" ht="47.25">
      <c r="A15" s="3">
        <v>2</v>
      </c>
      <c r="B15" s="19" t="s">
        <v>31</v>
      </c>
      <c r="C15" s="8" t="s">
        <v>32</v>
      </c>
      <c r="D15" s="20">
        <v>33.07</v>
      </c>
      <c r="E15" s="22">
        <v>2.56</v>
      </c>
      <c r="F15" s="22"/>
      <c r="G15" s="22"/>
      <c r="H15" s="22">
        <f>[1]tong_cc2025!$R$321</f>
        <v>2.5</v>
      </c>
      <c r="I15" s="8" t="s">
        <v>33</v>
      </c>
      <c r="J15" s="23"/>
    </row>
    <row r="16" spans="1:11" ht="47.25">
      <c r="A16" s="3">
        <v>3</v>
      </c>
      <c r="B16" s="19" t="s">
        <v>34</v>
      </c>
      <c r="C16" s="3" t="s">
        <v>35</v>
      </c>
      <c r="D16" s="20">
        <v>9.84</v>
      </c>
      <c r="E16" s="20">
        <v>0.1</v>
      </c>
      <c r="F16" s="20"/>
      <c r="G16" s="20"/>
      <c r="H16" s="20"/>
      <c r="I16" s="23" t="s">
        <v>36</v>
      </c>
      <c r="J16" s="23"/>
    </row>
    <row r="17" spans="1:10" ht="47.25">
      <c r="A17" s="3">
        <v>4</v>
      </c>
      <c r="B17" s="19" t="s">
        <v>37</v>
      </c>
      <c r="C17" s="3" t="s">
        <v>38</v>
      </c>
      <c r="D17" s="20">
        <v>17.670000000000002</v>
      </c>
      <c r="E17" s="20"/>
      <c r="F17" s="20">
        <f>[1]tong_cc2025!$P$337</f>
        <v>3.86</v>
      </c>
      <c r="G17" s="20"/>
      <c r="H17" s="20">
        <v>11.46</v>
      </c>
      <c r="I17" s="8" t="s">
        <v>39</v>
      </c>
      <c r="J17" s="23"/>
    </row>
    <row r="18" spans="1:10" ht="63">
      <c r="A18" s="3">
        <v>5</v>
      </c>
      <c r="B18" s="19" t="s">
        <v>108</v>
      </c>
      <c r="C18" s="3" t="s">
        <v>109</v>
      </c>
      <c r="D18" s="20">
        <v>49.32</v>
      </c>
      <c r="E18" s="20"/>
      <c r="F18" s="20"/>
      <c r="G18" s="20"/>
      <c r="H18" s="20">
        <v>22.6</v>
      </c>
      <c r="I18" s="23" t="s">
        <v>110</v>
      </c>
      <c r="J18" s="23"/>
    </row>
    <row r="19" spans="1:10" ht="110.25">
      <c r="A19" s="3">
        <v>6</v>
      </c>
      <c r="B19" s="19" t="s">
        <v>111</v>
      </c>
      <c r="C19" s="8" t="s">
        <v>112</v>
      </c>
      <c r="D19" s="20">
        <v>3.5</v>
      </c>
      <c r="E19" s="20"/>
      <c r="F19" s="20"/>
      <c r="G19" s="20"/>
      <c r="H19" s="20">
        <v>2.6</v>
      </c>
      <c r="I19" s="23" t="s">
        <v>113</v>
      </c>
      <c r="J19" s="23"/>
    </row>
    <row r="20" spans="1:10">
      <c r="A20" s="10" t="s">
        <v>40</v>
      </c>
      <c r="B20" s="10" t="s">
        <v>78</v>
      </c>
      <c r="C20" s="2"/>
      <c r="D20" s="2"/>
      <c r="E20" s="86">
        <f>SUM(E21:E35)</f>
        <v>12.52</v>
      </c>
      <c r="F20" s="86">
        <f>SUM(F21:F35)</f>
        <v>14.82</v>
      </c>
      <c r="G20" s="61"/>
      <c r="H20" s="86">
        <f>SUM(H21:H35)</f>
        <v>118.92000000000002</v>
      </c>
      <c r="I20" s="2"/>
      <c r="J20" s="2"/>
    </row>
    <row r="21" spans="1:10" ht="63">
      <c r="A21" s="26">
        <v>1</v>
      </c>
      <c r="B21" s="27" t="s">
        <v>41</v>
      </c>
      <c r="C21" s="28" t="s">
        <v>42</v>
      </c>
      <c r="D21" s="29">
        <v>8</v>
      </c>
      <c r="E21" s="30">
        <v>0</v>
      </c>
      <c r="F21" s="30"/>
      <c r="G21" s="30"/>
      <c r="H21" s="30">
        <v>0.5</v>
      </c>
      <c r="I21" s="31" t="s">
        <v>43</v>
      </c>
      <c r="J21" s="2"/>
    </row>
    <row r="22" spans="1:10" ht="31.5">
      <c r="A22" s="8">
        <v>2</v>
      </c>
      <c r="B22" s="32" t="s">
        <v>44</v>
      </c>
      <c r="C22" s="3" t="s">
        <v>42</v>
      </c>
      <c r="D22" s="33">
        <v>1.9100000000000001</v>
      </c>
      <c r="E22" s="33">
        <v>0</v>
      </c>
      <c r="F22" s="33"/>
      <c r="G22" s="33"/>
      <c r="H22" s="33">
        <v>0.5</v>
      </c>
      <c r="I22" s="103" t="s">
        <v>45</v>
      </c>
      <c r="J22" s="2"/>
    </row>
    <row r="23" spans="1:10" ht="63">
      <c r="A23" s="26">
        <v>3</v>
      </c>
      <c r="B23" s="32" t="s">
        <v>46</v>
      </c>
      <c r="C23" s="3" t="s">
        <v>42</v>
      </c>
      <c r="D23" s="33">
        <v>1.5</v>
      </c>
      <c r="E23" s="33">
        <v>0</v>
      </c>
      <c r="F23" s="33"/>
      <c r="G23" s="33"/>
      <c r="H23" s="33">
        <v>0.5</v>
      </c>
      <c r="I23" s="103"/>
      <c r="J23" s="2"/>
    </row>
    <row r="24" spans="1:10" ht="31.5">
      <c r="A24" s="8">
        <v>4</v>
      </c>
      <c r="B24" s="34" t="s">
        <v>47</v>
      </c>
      <c r="C24" s="3" t="s">
        <v>42</v>
      </c>
      <c r="D24" s="33">
        <v>105.17</v>
      </c>
      <c r="E24" s="33">
        <v>0.36</v>
      </c>
      <c r="F24" s="33"/>
      <c r="G24" s="33"/>
      <c r="H24" s="33">
        <v>87.34</v>
      </c>
      <c r="I24" s="35" t="s">
        <v>48</v>
      </c>
      <c r="J24" s="2"/>
    </row>
    <row r="25" spans="1:10" ht="47.25">
      <c r="A25" s="26">
        <v>5</v>
      </c>
      <c r="B25" s="34" t="s">
        <v>49</v>
      </c>
      <c r="C25" s="3" t="s">
        <v>50</v>
      </c>
      <c r="D25" s="33">
        <v>3</v>
      </c>
      <c r="E25" s="33">
        <v>0</v>
      </c>
      <c r="F25" s="33"/>
      <c r="G25" s="33"/>
      <c r="H25" s="33">
        <v>3</v>
      </c>
      <c r="I25" s="35" t="s">
        <v>51</v>
      </c>
      <c r="J25" s="2"/>
    </row>
    <row r="26" spans="1:10" ht="94.5">
      <c r="A26" s="8">
        <v>6</v>
      </c>
      <c r="B26" s="32" t="s">
        <v>53</v>
      </c>
      <c r="C26" s="36" t="s">
        <v>54</v>
      </c>
      <c r="D26" s="33">
        <v>33.590000000000003</v>
      </c>
      <c r="E26" s="33"/>
      <c r="F26" s="33">
        <v>13.32</v>
      </c>
      <c r="G26" s="33"/>
      <c r="H26" s="33">
        <v>1.45</v>
      </c>
      <c r="I26" s="37" t="s">
        <v>55</v>
      </c>
      <c r="J26" s="2"/>
    </row>
    <row r="27" spans="1:10" ht="141.75">
      <c r="A27" s="26">
        <v>7</v>
      </c>
      <c r="B27" s="32" t="s">
        <v>57</v>
      </c>
      <c r="C27" s="36" t="s">
        <v>42</v>
      </c>
      <c r="D27" s="33">
        <v>4.6500000000000004</v>
      </c>
      <c r="E27" s="33"/>
      <c r="F27" s="33"/>
      <c r="G27" s="33"/>
      <c r="H27" s="33">
        <v>2.96</v>
      </c>
      <c r="I27" s="35" t="s">
        <v>58</v>
      </c>
      <c r="J27" s="2"/>
    </row>
    <row r="28" spans="1:10" ht="110.25">
      <c r="A28" s="8">
        <v>8</v>
      </c>
      <c r="B28" s="32" t="s">
        <v>59</v>
      </c>
      <c r="C28" s="3" t="s">
        <v>56</v>
      </c>
      <c r="D28" s="33">
        <v>1.6</v>
      </c>
      <c r="E28" s="33">
        <v>0</v>
      </c>
      <c r="F28" s="33">
        <v>0.5</v>
      </c>
      <c r="G28" s="33"/>
      <c r="H28" s="33"/>
      <c r="I28" s="37" t="s">
        <v>60</v>
      </c>
      <c r="J28" s="2"/>
    </row>
    <row r="29" spans="1:10" ht="110.25">
      <c r="A29" s="26">
        <v>9</v>
      </c>
      <c r="B29" s="32" t="s">
        <v>61</v>
      </c>
      <c r="C29" s="3" t="s">
        <v>56</v>
      </c>
      <c r="D29" s="33">
        <v>19.849999999999998</v>
      </c>
      <c r="E29" s="33">
        <v>4.0599999999999996</v>
      </c>
      <c r="F29" s="33"/>
      <c r="G29" s="33"/>
      <c r="H29" s="33">
        <v>4.7</v>
      </c>
      <c r="I29" s="35" t="s">
        <v>62</v>
      </c>
      <c r="J29" s="2"/>
    </row>
    <row r="30" spans="1:10" ht="78.75">
      <c r="A30" s="8">
        <v>10</v>
      </c>
      <c r="B30" s="32" t="s">
        <v>63</v>
      </c>
      <c r="C30" s="36" t="s">
        <v>64</v>
      </c>
      <c r="D30" s="33">
        <v>9.81</v>
      </c>
      <c r="E30" s="33">
        <v>0.01</v>
      </c>
      <c r="F30" s="33"/>
      <c r="G30" s="33"/>
      <c r="H30" s="33"/>
      <c r="I30" s="8" t="s">
        <v>65</v>
      </c>
      <c r="J30" s="2"/>
    </row>
    <row r="31" spans="1:10" ht="126">
      <c r="A31" s="26">
        <v>11</v>
      </c>
      <c r="B31" s="32" t="s">
        <v>66</v>
      </c>
      <c r="C31" s="36" t="s">
        <v>52</v>
      </c>
      <c r="D31" s="33">
        <v>0.67</v>
      </c>
      <c r="E31" s="33">
        <v>0.67</v>
      </c>
      <c r="F31" s="33"/>
      <c r="G31" s="33"/>
      <c r="H31" s="33"/>
      <c r="I31" s="8" t="s">
        <v>67</v>
      </c>
      <c r="J31" s="2"/>
    </row>
    <row r="32" spans="1:10" ht="78.75">
      <c r="A32" s="8">
        <v>12</v>
      </c>
      <c r="B32" s="34" t="s">
        <v>68</v>
      </c>
      <c r="C32" s="36" t="s">
        <v>69</v>
      </c>
      <c r="D32" s="33">
        <v>34.130000000000003</v>
      </c>
      <c r="E32" s="33">
        <v>4.04</v>
      </c>
      <c r="F32" s="33"/>
      <c r="G32" s="33"/>
      <c r="H32" s="33"/>
      <c r="I32" s="35" t="s">
        <v>70</v>
      </c>
      <c r="J32" s="2"/>
    </row>
    <row r="33" spans="1:10" ht="126">
      <c r="A33" s="26">
        <v>13</v>
      </c>
      <c r="B33" s="38" t="s">
        <v>71</v>
      </c>
      <c r="C33" s="35" t="s">
        <v>72</v>
      </c>
      <c r="D33" s="33">
        <v>23.6</v>
      </c>
      <c r="E33" s="33">
        <v>0.35</v>
      </c>
      <c r="F33" s="33"/>
      <c r="G33" s="33"/>
      <c r="H33" s="33">
        <v>16.54</v>
      </c>
      <c r="I33" s="35" t="s">
        <v>73</v>
      </c>
      <c r="J33" s="2"/>
    </row>
    <row r="34" spans="1:10" ht="110.25">
      <c r="A34" s="8">
        <v>14</v>
      </c>
      <c r="B34" s="34" t="s">
        <v>74</v>
      </c>
      <c r="C34" s="36" t="s">
        <v>75</v>
      </c>
      <c r="D34" s="33">
        <f t="shared" ref="D34" si="1">SUM(E34:H34)</f>
        <v>5</v>
      </c>
      <c r="E34" s="33">
        <v>3</v>
      </c>
      <c r="F34" s="33">
        <v>1</v>
      </c>
      <c r="G34" s="33"/>
      <c r="H34" s="33">
        <v>1</v>
      </c>
      <c r="I34" s="35" t="s">
        <v>76</v>
      </c>
      <c r="J34" s="2"/>
    </row>
    <row r="35" spans="1:10" ht="157.5">
      <c r="A35" s="8">
        <v>15</v>
      </c>
      <c r="B35" s="34" t="s">
        <v>156</v>
      </c>
      <c r="C35" s="36" t="s">
        <v>72</v>
      </c>
      <c r="D35" s="33">
        <v>31.05</v>
      </c>
      <c r="E35" s="33">
        <v>0.03</v>
      </c>
      <c r="F35" s="33"/>
      <c r="G35" s="33"/>
      <c r="H35" s="33">
        <v>0.43</v>
      </c>
      <c r="I35" s="35" t="s">
        <v>157</v>
      </c>
      <c r="J35" s="85"/>
    </row>
    <row r="36" spans="1:10" ht="18.75">
      <c r="A36" s="47" t="s">
        <v>77</v>
      </c>
      <c r="B36" s="48" t="s">
        <v>79</v>
      </c>
      <c r="C36" s="39"/>
      <c r="D36" s="39"/>
      <c r="E36" s="87"/>
      <c r="F36" s="84"/>
      <c r="G36" s="84"/>
      <c r="H36" s="62">
        <f>SUM(H37:H39)</f>
        <v>9.5399999999999991</v>
      </c>
      <c r="I36" s="40"/>
      <c r="J36" s="41"/>
    </row>
    <row r="37" spans="1:10" ht="78.75">
      <c r="A37" s="8">
        <v>1</v>
      </c>
      <c r="B37" s="42" t="s">
        <v>80</v>
      </c>
      <c r="C37" s="44" t="s">
        <v>81</v>
      </c>
      <c r="D37" s="44">
        <v>6.6</v>
      </c>
      <c r="E37" s="3"/>
      <c r="F37" s="3"/>
      <c r="G37" s="3"/>
      <c r="H37" s="3">
        <v>6.6</v>
      </c>
      <c r="I37" s="43" t="s">
        <v>82</v>
      </c>
      <c r="J37" s="8"/>
    </row>
    <row r="38" spans="1:10" ht="94.5">
      <c r="A38" s="8">
        <v>2</v>
      </c>
      <c r="B38" s="45" t="s">
        <v>83</v>
      </c>
      <c r="C38" s="44" t="s">
        <v>84</v>
      </c>
      <c r="D38" s="46">
        <v>0.54</v>
      </c>
      <c r="E38" s="3"/>
      <c r="F38" s="3"/>
      <c r="G38" s="3"/>
      <c r="H38" s="46">
        <v>0.54</v>
      </c>
      <c r="I38" s="19" t="s">
        <v>85</v>
      </c>
      <c r="J38" s="8"/>
    </row>
    <row r="39" spans="1:10" ht="63">
      <c r="A39" s="49">
        <v>3</v>
      </c>
      <c r="B39" s="50" t="s">
        <v>86</v>
      </c>
      <c r="C39" s="51" t="s">
        <v>87</v>
      </c>
      <c r="D39" s="51">
        <v>2.4</v>
      </c>
      <c r="E39" s="52"/>
      <c r="F39" s="52"/>
      <c r="G39" s="52"/>
      <c r="H39" s="52">
        <v>2.4</v>
      </c>
      <c r="I39" s="53" t="s">
        <v>88</v>
      </c>
      <c r="J39" s="49"/>
    </row>
    <row r="40" spans="1:10" ht="15.75">
      <c r="A40" s="16" t="s">
        <v>89</v>
      </c>
      <c r="B40" s="16" t="s">
        <v>90</v>
      </c>
      <c r="C40" s="16"/>
      <c r="D40" s="16"/>
      <c r="E40" s="17"/>
      <c r="F40" s="18"/>
      <c r="G40" s="18"/>
      <c r="H40" s="17">
        <f>SUM(H41:H43)</f>
        <v>3.5</v>
      </c>
      <c r="I40" s="16"/>
      <c r="J40" s="6"/>
    </row>
    <row r="41" spans="1:10" ht="220.5">
      <c r="A41" s="8">
        <v>1</v>
      </c>
      <c r="B41" s="54" t="s">
        <v>100</v>
      </c>
      <c r="C41" s="22" t="s">
        <v>91</v>
      </c>
      <c r="D41" s="22">
        <v>2.5</v>
      </c>
      <c r="E41" s="22"/>
      <c r="F41" s="6"/>
      <c r="G41" s="6"/>
      <c r="H41" s="3">
        <v>2.5</v>
      </c>
      <c r="I41" s="55" t="s">
        <v>92</v>
      </c>
      <c r="J41" s="13" t="s">
        <v>93</v>
      </c>
    </row>
    <row r="42" spans="1:10" ht="78.75">
      <c r="A42" s="8">
        <v>2</v>
      </c>
      <c r="B42" s="56" t="s">
        <v>94</v>
      </c>
      <c r="C42" s="22" t="s">
        <v>95</v>
      </c>
      <c r="D42" s="22">
        <v>0.5</v>
      </c>
      <c r="E42" s="20"/>
      <c r="F42" s="6"/>
      <c r="G42" s="6"/>
      <c r="H42" s="3">
        <v>0.5</v>
      </c>
      <c r="I42" s="55" t="s">
        <v>96</v>
      </c>
      <c r="J42" s="13" t="s">
        <v>93</v>
      </c>
    </row>
    <row r="43" spans="1:10" ht="141.75">
      <c r="A43" s="8">
        <v>3</v>
      </c>
      <c r="B43" s="56" t="s">
        <v>97</v>
      </c>
      <c r="C43" s="22" t="s">
        <v>95</v>
      </c>
      <c r="D43" s="22">
        <v>1.44</v>
      </c>
      <c r="E43" s="20"/>
      <c r="F43" s="6"/>
      <c r="G43" s="6"/>
      <c r="H43" s="3">
        <v>0.5</v>
      </c>
      <c r="I43" s="55" t="s">
        <v>98</v>
      </c>
      <c r="J43" s="13"/>
    </row>
    <row r="44" spans="1:10" ht="15.75">
      <c r="A44" s="58" t="s">
        <v>99</v>
      </c>
      <c r="B44" s="59" t="s">
        <v>105</v>
      </c>
      <c r="C44" s="60"/>
      <c r="D44" s="60"/>
      <c r="E44" s="60"/>
      <c r="F44" s="60"/>
      <c r="G44" s="60"/>
      <c r="H44" s="24">
        <v>38</v>
      </c>
      <c r="I44" s="60"/>
      <c r="J44" s="60"/>
    </row>
    <row r="45" spans="1:10" ht="110.25">
      <c r="A45" s="8">
        <v>1</v>
      </c>
      <c r="B45" s="57" t="s">
        <v>103</v>
      </c>
      <c r="C45" s="8" t="s">
        <v>101</v>
      </c>
      <c r="D45" s="8">
        <v>38</v>
      </c>
      <c r="E45" s="20"/>
      <c r="F45" s="6"/>
      <c r="G45" s="6"/>
      <c r="H45" s="5">
        <v>38</v>
      </c>
      <c r="I45" s="8" t="s">
        <v>104</v>
      </c>
      <c r="J45" s="13" t="s">
        <v>102</v>
      </c>
    </row>
    <row r="46" spans="1:10" ht="15.75">
      <c r="A46" s="16" t="s">
        <v>114</v>
      </c>
      <c r="B46" s="77" t="s">
        <v>115</v>
      </c>
      <c r="C46" s="8"/>
      <c r="D46" s="8"/>
      <c r="E46" s="25">
        <f>SUM(E47:E51)</f>
        <v>9.8699999999999992</v>
      </c>
      <c r="F46" s="25"/>
      <c r="G46" s="25"/>
      <c r="H46" s="25">
        <f t="shared" ref="H46" si="2">SUM(H47:H51)</f>
        <v>2.0099999999999998</v>
      </c>
      <c r="I46" s="8"/>
      <c r="J46" s="13"/>
    </row>
    <row r="47" spans="1:10" ht="110.25">
      <c r="A47" s="65">
        <v>1</v>
      </c>
      <c r="B47" s="66" t="s">
        <v>116</v>
      </c>
      <c r="C47" s="67" t="s">
        <v>117</v>
      </c>
      <c r="D47" s="68">
        <v>202.00000000000003</v>
      </c>
      <c r="E47" s="69">
        <v>7.93</v>
      </c>
      <c r="F47" s="68"/>
      <c r="G47" s="68"/>
      <c r="H47" s="70"/>
      <c r="I47" s="70" t="s">
        <v>118</v>
      </c>
      <c r="J47" s="13"/>
    </row>
    <row r="48" spans="1:10" ht="94.5">
      <c r="A48" s="65">
        <v>2</v>
      </c>
      <c r="B48" s="71" t="s">
        <v>119</v>
      </c>
      <c r="C48" s="67" t="s">
        <v>120</v>
      </c>
      <c r="D48" s="68">
        <v>47.699999999999996</v>
      </c>
      <c r="E48" s="69">
        <v>1.43</v>
      </c>
      <c r="F48" s="68"/>
      <c r="G48" s="68"/>
      <c r="H48" s="70"/>
      <c r="I48" s="70" t="s">
        <v>121</v>
      </c>
      <c r="J48" s="13"/>
    </row>
    <row r="49" spans="1:10" ht="173.25">
      <c r="A49" s="65">
        <v>3</v>
      </c>
      <c r="B49" s="66" t="s">
        <v>122</v>
      </c>
      <c r="C49" s="72" t="s">
        <v>123</v>
      </c>
      <c r="D49" s="68">
        <v>6</v>
      </c>
      <c r="E49" s="69">
        <v>0</v>
      </c>
      <c r="F49" s="68"/>
      <c r="G49" s="68"/>
      <c r="H49" s="70">
        <v>0.81</v>
      </c>
      <c r="I49" s="70" t="s">
        <v>124</v>
      </c>
      <c r="J49" s="13"/>
    </row>
    <row r="50" spans="1:10" ht="47.25">
      <c r="A50" s="65">
        <v>4</v>
      </c>
      <c r="B50" s="73" t="s">
        <v>125</v>
      </c>
      <c r="C50" s="72" t="s">
        <v>120</v>
      </c>
      <c r="D50" s="68">
        <v>9.1999999999999993</v>
      </c>
      <c r="E50" s="69">
        <v>0</v>
      </c>
      <c r="F50" s="68"/>
      <c r="G50" s="68"/>
      <c r="H50" s="74">
        <v>1.2</v>
      </c>
      <c r="I50" s="13" t="s">
        <v>126</v>
      </c>
      <c r="J50" s="13"/>
    </row>
    <row r="51" spans="1:10" ht="126">
      <c r="A51" s="65">
        <v>5</v>
      </c>
      <c r="B51" s="75" t="s">
        <v>127</v>
      </c>
      <c r="C51" s="72" t="s">
        <v>128</v>
      </c>
      <c r="D51" s="68">
        <v>45.77</v>
      </c>
      <c r="E51" s="69">
        <v>0.51</v>
      </c>
      <c r="F51" s="68"/>
      <c r="G51" s="68"/>
      <c r="H51" s="70"/>
      <c r="I51" s="76" t="s">
        <v>155</v>
      </c>
      <c r="J51" s="13"/>
    </row>
    <row r="52" spans="1:10" ht="15.75">
      <c r="A52" s="16" t="s">
        <v>129</v>
      </c>
      <c r="B52" s="77" t="s">
        <v>130</v>
      </c>
      <c r="C52" s="8"/>
      <c r="D52" s="8"/>
      <c r="E52" s="25">
        <f>SUM(E53:E60)</f>
        <v>7.5910000000000002</v>
      </c>
      <c r="F52" s="25">
        <f t="shared" ref="F52" si="3">SUM(F53:F60)</f>
        <v>0.45700000000000002</v>
      </c>
      <c r="G52" s="25"/>
      <c r="H52" s="25">
        <f t="shared" ref="H52" si="4">SUM(H53:H60)</f>
        <v>37.64</v>
      </c>
      <c r="I52" s="8"/>
      <c r="J52" s="13"/>
    </row>
    <row r="53" spans="1:10" ht="63">
      <c r="A53" s="8">
        <v>1</v>
      </c>
      <c r="B53" s="79" t="s">
        <v>131</v>
      </c>
      <c r="C53" s="5" t="s">
        <v>132</v>
      </c>
      <c r="D53" s="5">
        <v>3.65</v>
      </c>
      <c r="E53" s="3">
        <v>0.5</v>
      </c>
      <c r="F53" s="3"/>
      <c r="G53" s="3"/>
      <c r="H53" s="3"/>
      <c r="I53" s="80" t="s">
        <v>133</v>
      </c>
      <c r="J53" s="8" t="s">
        <v>134</v>
      </c>
    </row>
    <row r="54" spans="1:10" ht="63">
      <c r="A54" s="8">
        <v>2</v>
      </c>
      <c r="B54" s="8" t="s">
        <v>135</v>
      </c>
      <c r="C54" s="3" t="s">
        <v>136</v>
      </c>
      <c r="D54" s="3">
        <v>6.66</v>
      </c>
      <c r="E54" s="20"/>
      <c r="F54" s="3"/>
      <c r="G54" s="3"/>
      <c r="H54" s="3">
        <v>0.3</v>
      </c>
      <c r="I54" s="19" t="s">
        <v>137</v>
      </c>
      <c r="J54" s="8" t="s">
        <v>134</v>
      </c>
    </row>
    <row r="55" spans="1:10" ht="15.75" customHeight="1">
      <c r="A55" s="93">
        <v>3</v>
      </c>
      <c r="B55" s="93" t="s">
        <v>138</v>
      </c>
      <c r="C55" s="93" t="s">
        <v>139</v>
      </c>
      <c r="D55" s="99">
        <v>199.78</v>
      </c>
      <c r="E55" s="95">
        <v>3.2</v>
      </c>
      <c r="F55" s="97"/>
      <c r="G55" s="99"/>
      <c r="H55" s="99">
        <v>37.340000000000003</v>
      </c>
      <c r="I55" s="101" t="s">
        <v>154</v>
      </c>
      <c r="J55" s="93" t="s">
        <v>140</v>
      </c>
    </row>
    <row r="56" spans="1:10" ht="409.5" customHeight="1">
      <c r="A56" s="94"/>
      <c r="B56" s="94"/>
      <c r="C56" s="94"/>
      <c r="D56" s="100"/>
      <c r="E56" s="96"/>
      <c r="F56" s="98"/>
      <c r="G56" s="100"/>
      <c r="H56" s="100"/>
      <c r="I56" s="102"/>
      <c r="J56" s="94"/>
    </row>
    <row r="57" spans="1:10" ht="252">
      <c r="A57" s="8">
        <v>4</v>
      </c>
      <c r="B57" s="8" t="s">
        <v>141</v>
      </c>
      <c r="C57" s="8" t="s">
        <v>142</v>
      </c>
      <c r="D57" s="3" t="s">
        <v>143</v>
      </c>
      <c r="E57" s="88"/>
      <c r="F57" s="8">
        <v>0.45700000000000002</v>
      </c>
      <c r="G57" s="3"/>
      <c r="H57" s="3"/>
      <c r="I57" s="82" t="s">
        <v>144</v>
      </c>
      <c r="J57" s="78" t="s">
        <v>145</v>
      </c>
    </row>
    <row r="58" spans="1:10" ht="220.5">
      <c r="A58" s="8">
        <v>5</v>
      </c>
      <c r="B58" s="8" t="s">
        <v>146</v>
      </c>
      <c r="C58" s="8" t="s">
        <v>147</v>
      </c>
      <c r="D58" s="3">
        <v>17.399999999999999</v>
      </c>
      <c r="E58" s="8">
        <v>2.88</v>
      </c>
      <c r="F58" s="3"/>
      <c r="G58" s="3"/>
      <c r="H58" s="3"/>
      <c r="I58" s="82" t="s">
        <v>148</v>
      </c>
      <c r="J58" s="78" t="s">
        <v>149</v>
      </c>
    </row>
    <row r="59" spans="1:10" ht="31.5">
      <c r="A59" s="8">
        <v>6</v>
      </c>
      <c r="B59" s="81" t="s">
        <v>150</v>
      </c>
      <c r="C59" s="81" t="s">
        <v>151</v>
      </c>
      <c r="D59" s="12">
        <v>22.24</v>
      </c>
      <c r="E59" s="8">
        <v>0.35899999999999999</v>
      </c>
      <c r="F59" s="3"/>
      <c r="G59" s="3"/>
      <c r="H59" s="3"/>
      <c r="I59" s="89" t="s">
        <v>152</v>
      </c>
      <c r="J59" s="91"/>
    </row>
    <row r="60" spans="1:10" ht="31.5">
      <c r="A60" s="8">
        <v>7</v>
      </c>
      <c r="B60" s="81" t="s">
        <v>153</v>
      </c>
      <c r="C60" s="81" t="s">
        <v>151</v>
      </c>
      <c r="D60" s="12">
        <v>7.1589999999999998</v>
      </c>
      <c r="E60" s="8">
        <v>0.65200000000000002</v>
      </c>
      <c r="F60" s="3"/>
      <c r="G60" s="3"/>
      <c r="H60" s="3"/>
      <c r="I60" s="90"/>
      <c r="J60" s="92"/>
    </row>
    <row r="61" spans="1:10" ht="18.75">
      <c r="A61" s="104" t="s">
        <v>106</v>
      </c>
      <c r="B61" s="105"/>
      <c r="C61" s="83">
        <f>E61+F61+G61+H61</f>
        <v>302.75799999999998</v>
      </c>
      <c r="D61" s="60"/>
      <c r="E61" s="63">
        <f>E8+E10+E13+E20+E36+E40+E44+E46+E52</f>
        <v>34.850999999999999</v>
      </c>
      <c r="F61" s="63">
        <f>F8+F10+F13+F20+F36+F40+F44+F46+F52</f>
        <v>19.137</v>
      </c>
      <c r="G61" s="63"/>
      <c r="H61" s="63">
        <f>H8+H10+H13+H20+H36+H40+H44+H46+H52</f>
        <v>248.76999999999998</v>
      </c>
      <c r="I61" s="64"/>
      <c r="J61" s="60"/>
    </row>
  </sheetData>
  <mergeCells count="24">
    <mergeCell ref="I22:I23"/>
    <mergeCell ref="A61:B61"/>
    <mergeCell ref="A2:J2"/>
    <mergeCell ref="A4:J4"/>
    <mergeCell ref="A6:A7"/>
    <mergeCell ref="B6:B7"/>
    <mergeCell ref="C6:C7"/>
    <mergeCell ref="D6:D7"/>
    <mergeCell ref="E6:H6"/>
    <mergeCell ref="I6:I7"/>
    <mergeCell ref="J6:J7"/>
    <mergeCell ref="A3:J3"/>
    <mergeCell ref="B55:B56"/>
    <mergeCell ref="C55:C56"/>
    <mergeCell ref="D55:D56"/>
    <mergeCell ref="J55:J56"/>
    <mergeCell ref="I59:I60"/>
    <mergeCell ref="J59:J60"/>
    <mergeCell ref="A55:A56"/>
    <mergeCell ref="E55:E56"/>
    <mergeCell ref="F55:F56"/>
    <mergeCell ref="G55:G56"/>
    <mergeCell ref="H55:H56"/>
    <mergeCell ref="I55:I56"/>
  </mergeCells>
  <pageMargins left="0.7" right="0.7" top="0.75" bottom="0.75" header="0.3" footer="0.3"/>
  <pageSetup paperSize="9" scale="4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2024-11-20T08:17:49Z</dcterms:modified>
</cp:coreProperties>
</file>